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50-40\Desktop\65 - prod. lecznicze\"/>
    </mc:Choice>
  </mc:AlternateContent>
  <xr:revisionPtr revIDLastSave="0" documentId="13_ncr:1_{4C583A3F-690A-4575-955F-2AE66C4C2B69}" xr6:coauthVersionLast="36" xr6:coauthVersionMax="47" xr10:uidLastSave="{00000000-0000-0000-0000-000000000000}"/>
  <bookViews>
    <workbookView xWindow="0" yWindow="0" windowWidth="28800" windowHeight="12105" activeTab="6" xr2:uid="{11B04670-33B5-416C-AE35-B76DECCFE149}"/>
  </bookViews>
  <sheets>
    <sheet name="Część 1" sheetId="49" r:id="rId1"/>
    <sheet name="Część 2" sheetId="50" r:id="rId2"/>
    <sheet name="Część 3" sheetId="51" r:id="rId3"/>
    <sheet name="Część 4" sheetId="53" r:id="rId4"/>
    <sheet name="Część 5" sheetId="54" r:id="rId5"/>
    <sheet name="Część 6" sheetId="55" r:id="rId6"/>
    <sheet name="Część 7" sheetId="56" r:id="rId7"/>
  </sheets>
  <definedNames>
    <definedName name="_xlnm.Print_Area" localSheetId="0">'Część 1'!$A:$L</definedName>
    <definedName name="_xlnm.Print_Area" localSheetId="1">'Część 2'!$A:$L</definedName>
    <definedName name="_xlnm.Print_Area" localSheetId="2">'Część 3'!$A:$L</definedName>
    <definedName name="_xlnm.Print_Area" localSheetId="3">'Część 4'!$A:$L</definedName>
    <definedName name="_xlnm.Print_Area" localSheetId="4">'Część 5'!$A:$L</definedName>
    <definedName name="_xlnm.Print_Area" localSheetId="5">'Część 6'!$A:$L</definedName>
    <definedName name="_xlnm.Print_Area" localSheetId="6">'Część 7'!$A:$L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56" l="1"/>
  <c r="F10" i="56" s="1"/>
  <c r="F11" i="55"/>
  <c r="F10" i="55"/>
  <c r="F9" i="55"/>
  <c r="F9" i="54"/>
  <c r="F10" i="54" s="1"/>
  <c r="F9" i="53"/>
  <c r="F10" i="53" s="1"/>
  <c r="F9" i="51"/>
  <c r="F10" i="51" s="1"/>
  <c r="F9" i="50"/>
  <c r="F10" i="50" s="1"/>
  <c r="F10" i="49"/>
  <c r="F9" i="49"/>
  <c r="F12" i="55" l="1"/>
  <c r="F11" i="49"/>
</calcChain>
</file>

<file path=xl/sharedStrings.xml><?xml version="1.0" encoding="utf-8"?>
<sst xmlns="http://schemas.openxmlformats.org/spreadsheetml/2006/main" count="194" uniqueCount="51">
  <si>
    <t>Wykonawca:</t>
  </si>
  <si>
    <t>NIP:</t>
  </si>
  <si>
    <t>KRS:</t>
  </si>
  <si>
    <t>L.p.</t>
  </si>
  <si>
    <t>Nazwa, postać, dawka</t>
  </si>
  <si>
    <t>j.m.</t>
  </si>
  <si>
    <t>Ilość</t>
  </si>
  <si>
    <t>C.j. netto</t>
  </si>
  <si>
    <t>Wartość netto</t>
  </si>
  <si>
    <t>Stawka podatku VAT</t>
  </si>
  <si>
    <t>C.j. brutto</t>
  </si>
  <si>
    <t>Wartość brutto</t>
  </si>
  <si>
    <t xml:space="preserve">Producent </t>
  </si>
  <si>
    <t>Kod EAN</t>
  </si>
  <si>
    <t>Nazwa handlowa, dawka, postać , ilość w opakowaniu</t>
  </si>
  <si>
    <t>1.</t>
  </si>
  <si>
    <t>2.</t>
  </si>
  <si>
    <t>3.</t>
  </si>
  <si>
    <t>Suma</t>
  </si>
  <si>
    <t>Osoba do kontaktu:</t>
  </si>
  <si>
    <t>Tel.:</t>
  </si>
  <si>
    <t>email:</t>
  </si>
  <si>
    <t>Podpis</t>
  </si>
  <si>
    <t>Wymóg:</t>
  </si>
  <si>
    <t>Leki ujęte w obwieszczeniu refundacyjnym aktualnym na dzień skadania oferty.</t>
  </si>
  <si>
    <t>Lek ujęty w obwieszczeniu refundacyjnym aktualnym na dzień skadania oferty.</t>
  </si>
  <si>
    <t>szt.</t>
  </si>
  <si>
    <t>Część 6</t>
  </si>
  <si>
    <t>Selpercatinibum, kaps. twarde, 40 mg x 56 szt.</t>
  </si>
  <si>
    <t>Selpercatinibum, kaps. twarde, 80 mg x 112 szt.</t>
  </si>
  <si>
    <t>op</t>
  </si>
  <si>
    <t>Część 7</t>
  </si>
  <si>
    <t>sodu cyrkonu cyklokrzemian, proszek do sporządzania zawiesiny doustnej, każda saszetka zawiera 5 g sodu cyrkonu cyklokrzemianu x 30 saszetek</t>
  </si>
  <si>
    <t>Lek ujęty w obwieszczeniu refundacyjnym aktualnym na dzień skadania oferty (część A)</t>
  </si>
  <si>
    <t>Landiolol, 300mg, proszek do sporządzania roztworu do infuzji x 1 fiol.</t>
  </si>
  <si>
    <t>Vinblastin i.v. 10mg x 1 fiol.</t>
  </si>
  <si>
    <t>Palopegteriparatide roztw. do wstrz. 294 µg/0,98 ml [x2 wstrzyk. 0,98 ml + 30 igieł]</t>
  </si>
  <si>
    <t>Sekukinumab, roztwór do wstrzykiwań, 150 mg x 2 wstrzykiwacze</t>
  </si>
  <si>
    <t>Sekukinumab, roztwór do wstrzykiwań, 300 mg x 1 wstrzykiwacz</t>
  </si>
  <si>
    <t>Sekukinumab, roztwór do wstrzykiwań, 75 mg x 1 wstrzykiwacz</t>
  </si>
  <si>
    <t>Cena netto</t>
  </si>
  <si>
    <t>Calcium chloride 1 g/10 ml, roztwór do infuzji x 20 amp.</t>
  </si>
  <si>
    <t>Uwagi:</t>
  </si>
  <si>
    <t>Zamawiający dopuszcza zaoferowanie preparatów konfekcjonowanych w odmiennej liczbie opakowań bezpośrednich, z zachowaniem przeliczenia (1500 ampułek). W przypadku wartości niepodzielnych obowiązuje reguła zaokrąglenia do pełnych opakowań w górę.</t>
  </si>
  <si>
    <t>Produkt leczniczy zarejestrowany do użycia jako składnik klinicznego żywienia pozajelitowego.</t>
  </si>
  <si>
    <t>Załącznik nr 1 do SWZ</t>
  </si>
  <si>
    <t>Część 1</t>
  </si>
  <si>
    <t>Część 2</t>
  </si>
  <si>
    <t>Część 3</t>
  </si>
  <si>
    <t>Część 4</t>
  </si>
  <si>
    <t>Część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</si>
</sst>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415]General"/>
  </numFmts>
  <fonts count="10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color rgb="FF000000"/>
      <name val="Arial CE"/>
      <charset val="238"/>
    </font>
    <font>
      <sz val="12"/>
      <name val="Calibri"/>
      <family val="2"/>
      <charset val="238"/>
    </font>
    <font>
      <b/>
      <sz val="10"/>
      <color theme="0"/>
      <name val="Aptos Display"/>
      <family val="2"/>
      <scheme val="major"/>
    </font>
    <font>
      <sz val="10"/>
      <color theme="1"/>
      <name val="Times New Roman"/>
      <family val="1"/>
      <charset val="238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4" fillId="0" borderId="0" applyBorder="0" applyProtection="0"/>
    <xf numFmtId="0" fontId="1" fillId="0" borderId="0"/>
    <xf numFmtId="0" fontId="5" fillId="0" borderId="0"/>
  </cellStyleXfs>
  <cellXfs count="69">
    <xf numFmtId="0" fontId="0" fillId="0" borderId="0" xfId="0"/>
    <xf numFmtId="0" fontId="0" fillId="0" borderId="8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0" xfId="3" applyFont="1"/>
    <xf numFmtId="9" fontId="2" fillId="0" borderId="0" xfId="3" applyNumberFormat="1" applyFont="1" applyAlignment="1">
      <alignment wrapText="1"/>
    </xf>
    <xf numFmtId="0" fontId="1" fillId="0" borderId="0" xfId="3" applyAlignment="1">
      <alignment horizontal="center"/>
    </xf>
    <xf numFmtId="44" fontId="0" fillId="0" borderId="0" xfId="1" applyFont="1"/>
    <xf numFmtId="0" fontId="1" fillId="0" borderId="0" xfId="3"/>
    <xf numFmtId="44" fontId="0" fillId="0" borderId="0" xfId="1" applyFont="1" applyAlignment="1">
      <alignment horizontal="center"/>
    </xf>
    <xf numFmtId="0" fontId="2" fillId="0" borderId="1" xfId="3" applyFont="1" applyBorder="1" applyAlignment="1">
      <alignment vertical="top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/>
    </xf>
    <xf numFmtId="44" fontId="6" fillId="0" borderId="3" xfId="1" applyFont="1" applyFill="1" applyBorder="1" applyAlignment="1">
      <alignment horizontal="center" vertical="center" wrapText="1"/>
    </xf>
    <xf numFmtId="44" fontId="6" fillId="0" borderId="3" xfId="1" applyFont="1" applyFill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7" fillId="0" borderId="0" xfId="3" applyFont="1" applyAlignment="1">
      <alignment vertical="center" wrapText="1"/>
    </xf>
    <xf numFmtId="0" fontId="8" fillId="0" borderId="5" xfId="3" applyFont="1" applyBorder="1" applyAlignment="1">
      <alignment horizontal="right"/>
    </xf>
    <xf numFmtId="0" fontId="8" fillId="0" borderId="1" xfId="3" applyFont="1" applyBorder="1" applyAlignment="1">
      <alignment wrapText="1"/>
    </xf>
    <xf numFmtId="0" fontId="8" fillId="0" borderId="1" xfId="3" applyFont="1" applyBorder="1" applyAlignment="1">
      <alignment horizontal="center"/>
    </xf>
    <xf numFmtId="0" fontId="9" fillId="0" borderId="1" xfId="3" applyFont="1" applyBorder="1" applyAlignment="1">
      <alignment horizontal="center"/>
    </xf>
    <xf numFmtId="44" fontId="8" fillId="0" borderId="1" xfId="1" applyFont="1" applyBorder="1"/>
    <xf numFmtId="0" fontId="8" fillId="0" borderId="1" xfId="3" applyFont="1" applyBorder="1"/>
    <xf numFmtId="44" fontId="8" fillId="0" borderId="1" xfId="1" applyFont="1" applyBorder="1" applyAlignment="1">
      <alignment horizontal="center"/>
    </xf>
    <xf numFmtId="0" fontId="8" fillId="0" borderId="6" xfId="3" applyFont="1" applyBorder="1"/>
    <xf numFmtId="3" fontId="9" fillId="0" borderId="1" xfId="3" applyNumberFormat="1" applyFont="1" applyBorder="1" applyAlignment="1">
      <alignment horizontal="center"/>
    </xf>
    <xf numFmtId="0" fontId="2" fillId="0" borderId="0" xfId="3" applyFont="1" applyAlignment="1">
      <alignment horizontal="center" vertical="center"/>
    </xf>
    <xf numFmtId="0" fontId="1" fillId="0" borderId="0" xfId="3" applyAlignment="1">
      <alignment wrapText="1"/>
    </xf>
    <xf numFmtId="0" fontId="2" fillId="0" borderId="1" xfId="3" applyFont="1" applyBorder="1" applyAlignment="1">
      <alignment horizontal="right" vertical="center" wrapText="1"/>
    </xf>
    <xf numFmtId="0" fontId="1" fillId="0" borderId="1" xfId="3" applyBorder="1" applyAlignment="1">
      <alignment wrapText="1"/>
    </xf>
    <xf numFmtId="0" fontId="2" fillId="0" borderId="1" xfId="3" applyFont="1" applyBorder="1" applyAlignment="1">
      <alignment horizontal="right" vertical="center"/>
    </xf>
    <xf numFmtId="0" fontId="1" fillId="0" borderId="10" xfId="3" applyBorder="1"/>
    <xf numFmtId="0" fontId="2" fillId="0" borderId="0" xfId="3" applyFont="1" applyAlignment="1">
      <alignment horizontal="center"/>
    </xf>
    <xf numFmtId="0" fontId="8" fillId="0" borderId="5" xfId="3" applyFont="1" applyBorder="1" applyAlignment="1">
      <alignment horizontal="right" vertical="center"/>
    </xf>
    <xf numFmtId="4" fontId="8" fillId="0" borderId="1" xfId="3" applyNumberFormat="1" applyFont="1" applyBorder="1"/>
    <xf numFmtId="0" fontId="8" fillId="2" borderId="1" xfId="3" applyFont="1" applyFill="1" applyBorder="1" applyAlignment="1">
      <alignment wrapText="1"/>
    </xf>
    <xf numFmtId="0" fontId="8" fillId="2" borderId="1" xfId="3" applyFont="1" applyFill="1" applyBorder="1" applyAlignment="1">
      <alignment horizontal="center"/>
    </xf>
    <xf numFmtId="0" fontId="9" fillId="2" borderId="1" xfId="3" applyFont="1" applyFill="1" applyBorder="1" applyAlignment="1">
      <alignment horizontal="center"/>
    </xf>
    <xf numFmtId="44" fontId="8" fillId="2" borderId="1" xfId="1" applyFont="1" applyFill="1" applyBorder="1"/>
    <xf numFmtId="0" fontId="8" fillId="2" borderId="1" xfId="3" applyFont="1" applyFill="1" applyBorder="1"/>
    <xf numFmtId="44" fontId="8" fillId="2" borderId="1" xfId="1" applyFont="1" applyFill="1" applyBorder="1" applyAlignment="1">
      <alignment horizontal="center"/>
    </xf>
    <xf numFmtId="0" fontId="8" fillId="2" borderId="6" xfId="3" applyFont="1" applyFill="1" applyBorder="1"/>
    <xf numFmtId="0" fontId="1" fillId="2" borderId="0" xfId="3" applyFill="1"/>
    <xf numFmtId="0" fontId="8" fillId="2" borderId="5" xfId="3" applyFont="1" applyFill="1" applyBorder="1" applyAlignment="1">
      <alignment horizontal="right" vertical="center"/>
    </xf>
    <xf numFmtId="0" fontId="8" fillId="2" borderId="1" xfId="3" applyFont="1" applyFill="1" applyBorder="1" applyAlignment="1">
      <alignment horizontal="left" wrapText="1"/>
    </xf>
    <xf numFmtId="4" fontId="8" fillId="2" borderId="1" xfId="3" applyNumberFormat="1" applyFont="1" applyFill="1" applyBorder="1"/>
    <xf numFmtId="0" fontId="9" fillId="2" borderId="1" xfId="3" applyFont="1" applyFill="1" applyBorder="1" applyAlignment="1">
      <alignment horizontal="center" vertical="center"/>
    </xf>
    <xf numFmtId="0" fontId="1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4" fontId="1" fillId="0" borderId="7" xfId="0" applyNumberFormat="1" applyFont="1" applyBorder="1"/>
    <xf numFmtId="0" fontId="1" fillId="0" borderId="8" xfId="0" applyFont="1" applyBorder="1"/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left" wrapText="1"/>
    </xf>
    <xf numFmtId="44" fontId="0" fillId="0" borderId="7" xfId="0" applyNumberFormat="1" applyBorder="1"/>
    <xf numFmtId="0" fontId="8" fillId="2" borderId="1" xfId="3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0" fontId="0" fillId="0" borderId="7" xfId="0" applyBorder="1" applyAlignment="1">
      <alignment wrapText="1"/>
    </xf>
    <xf numFmtId="44" fontId="8" fillId="0" borderId="1" xfId="1" applyFont="1" applyFill="1" applyBorder="1"/>
    <xf numFmtId="44" fontId="8" fillId="0" borderId="1" xfId="1" applyFont="1" applyFill="1" applyBorder="1" applyAlignment="1">
      <alignment horizontal="center"/>
    </xf>
    <xf numFmtId="3" fontId="8" fillId="0" borderId="1" xfId="3" applyNumberFormat="1" applyFont="1" applyBorder="1" applyAlignment="1">
      <alignment horizontal="center"/>
    </xf>
    <xf numFmtId="44" fontId="8" fillId="0" borderId="5" xfId="1" applyFont="1" applyFill="1" applyBorder="1"/>
    <xf numFmtId="0" fontId="2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wrapText="1"/>
    </xf>
    <xf numFmtId="0" fontId="0" fillId="0" borderId="1" xfId="3" applyFont="1" applyBorder="1" applyAlignment="1">
      <alignment vertical="center" wrapText="1"/>
    </xf>
    <xf numFmtId="0" fontId="0" fillId="0" borderId="0" xfId="3" applyFont="1"/>
    <xf numFmtId="0" fontId="1" fillId="0" borderId="1" xfId="3" applyBorder="1" applyAlignment="1">
      <alignment horizontal="center" vertical="top" wrapText="1"/>
    </xf>
  </cellXfs>
  <cellStyles count="5">
    <cellStyle name="Normalny" xfId="0" builtinId="0"/>
    <cellStyle name="Normalny 2" xfId="3" xr:uid="{96910F08-04A2-400B-BBD3-D78D98F8D7D2}"/>
    <cellStyle name="Normalny 3" xfId="2" xr:uid="{3929D17B-5829-4529-8423-2E10B68F0D56}"/>
    <cellStyle name="Normalny 4" xfId="4" xr:uid="{0E6769E8-D324-40B4-854B-91F907C94DE7}"/>
    <cellStyle name="Walutowy 2" xfId="1" xr:uid="{00000000-0005-0000-0000-00002F000000}"/>
  </cellStyles>
  <dxfs count="203"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ptos Narrow"/>
        <family val="2"/>
        <charset val="238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12A9C8-5FB6-4138-A2B5-F14FEAAA60E3}" name="Tabela6" displayName="Tabela6" ref="A8:L11" totalsRowCount="1" headerRowDxfId="202" dataDxfId="200" headerRowBorderDxfId="201" tableBorderDxfId="199" totalsRowBorderDxfId="198">
  <autoFilter ref="A8:L10" xr:uid="{130899A0-5238-436C-8610-1D3DDD213376}"/>
  <sortState ref="A9:L10">
    <sortCondition ref="B8:B10"/>
  </sortState>
  <tableColumns count="12">
    <tableColumn id="1" xr3:uid="{D6629978-6BA4-4A3B-BC6E-97D60A40F849}" name="L.p." totalsRowLabel="Suma" dataDxfId="197" totalsRowDxfId="196"/>
    <tableColumn id="2" xr3:uid="{4688F55A-557F-4AF0-ACB3-B35A8C67FCD7}" name="Nazwa, postać, dawka" dataDxfId="195" totalsRowDxfId="194"/>
    <tableColumn id="3" xr3:uid="{6275774B-0661-4D0C-91A5-C426B45E79AE}" name="j.m." dataDxfId="193" totalsRowDxfId="192"/>
    <tableColumn id="4" xr3:uid="{5D4DE408-5EA6-46C6-8D15-A87F3C361F10}" name="Ilość" dataDxfId="191" totalsRowDxfId="190"/>
    <tableColumn id="5" xr3:uid="{4495F483-44A9-45A7-AFEF-751E1BF9095C}" name="C.j. netto" dataDxfId="189" totalsRowDxfId="188"/>
    <tableColumn id="6" xr3:uid="{0664AC28-8754-44D7-9CCA-8EB3346DC7E7}" name="Wartość netto" totalsRowFunction="sum" dataDxfId="187" totalsRowDxfId="186">
      <calculatedColumnFormula>Tabela6[[#This Row],[Ilość]]*Tabela6[[#This Row],[C.j. netto]]</calculatedColumnFormula>
    </tableColumn>
    <tableColumn id="7" xr3:uid="{6330CAC0-9190-436C-BAD9-0B25B178078F}" name="Stawka podatku VAT" dataDxfId="185" totalsRowDxfId="184"/>
    <tableColumn id="8" xr3:uid="{91C3952D-67E7-4DBA-8DA2-04F39083F2D0}" name="C.j. brutto" dataDxfId="183" totalsRowDxfId="182"/>
    <tableColumn id="9" xr3:uid="{8B9D9955-F6A7-4C0C-9D11-C38543F0D666}" name="Wartość brutto" dataDxfId="181" totalsRowDxfId="180"/>
    <tableColumn id="10" xr3:uid="{017094CF-889F-4817-B924-79FF20827305}" name="Producent " dataDxfId="179" totalsRowDxfId="178"/>
    <tableColumn id="11" xr3:uid="{5D593542-29AA-4DB6-A8EB-8B47525842AB}" name="Kod EAN" dataDxfId="177" totalsRowDxfId="176"/>
    <tableColumn id="12" xr3:uid="{DCC032E1-B979-42BB-84A4-C91CAAE690D7}" name="Nazwa handlowa, dawka, postać , ilość w opakowaniu" dataDxfId="175" totalsRowDxfId="17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5B85C47-896A-49A0-9F35-7E8168254ABA}" name="Tabela7" displayName="Tabela7" ref="A8:L10" totalsRowCount="1" headerRowDxfId="173" dataDxfId="171" headerRowBorderDxfId="172" tableBorderDxfId="170" totalsRowBorderDxfId="169">
  <autoFilter ref="A8:L9" xr:uid="{130899A0-5238-436C-8610-1D3DDD213376}"/>
  <sortState ref="A9:L9">
    <sortCondition ref="B8:B9"/>
  </sortState>
  <tableColumns count="12">
    <tableColumn id="1" xr3:uid="{F60DEBA7-FF4F-490C-BD06-5D3D45D23799}" name="L.p." totalsRowLabel="Suma" dataDxfId="168" totalsRowDxfId="167"/>
    <tableColumn id="2" xr3:uid="{F14872A1-3F44-4BCB-8AA6-01095AFB234B}" name="Nazwa, postać, dawka" dataDxfId="166" totalsRowDxfId="165"/>
    <tableColumn id="3" xr3:uid="{E35E14A3-11AE-42F3-B485-DA9D26A18AC9}" name="j.m." dataDxfId="164" totalsRowDxfId="163"/>
    <tableColumn id="4" xr3:uid="{946E48CA-CC1E-4E81-AC03-15D17621841D}" name="Ilość" dataDxfId="162" totalsRowDxfId="161"/>
    <tableColumn id="5" xr3:uid="{A1D2B42B-6F2F-4A3E-A99C-3C053CD4A72C}" name="C.j. netto" dataDxfId="160" totalsRowDxfId="159"/>
    <tableColumn id="6" xr3:uid="{74E0C4C4-58B3-4732-A559-1AB7DFF2A254}" name="Wartość netto" totalsRowFunction="sum" dataDxfId="158" totalsRowDxfId="157">
      <calculatedColumnFormula>Tabela7[[#This Row],[Ilość]]*Tabela7[[#This Row],[C.j. netto]]</calculatedColumnFormula>
    </tableColumn>
    <tableColumn id="7" xr3:uid="{BC361B51-8528-448A-B117-A5A5318F3CD9}" name="Stawka podatku VAT" dataDxfId="156" totalsRowDxfId="155"/>
    <tableColumn id="8" xr3:uid="{5FF0A7AE-F1A8-49CA-86C1-1B37510FEB7E}" name="C.j. brutto" dataDxfId="154" totalsRowDxfId="153"/>
    <tableColumn id="9" xr3:uid="{DF2FF45E-7ACE-4165-A0B5-40CB375328BD}" name="Wartość brutto" dataDxfId="152" totalsRowDxfId="151"/>
    <tableColumn id="10" xr3:uid="{4D0C6AAC-819F-4031-B4F7-EDB8C4088E95}" name="Producent " dataDxfId="150" totalsRowDxfId="149"/>
    <tableColumn id="11" xr3:uid="{0809587E-E168-4A86-A3ED-50C1D9EA3316}" name="Kod EAN" dataDxfId="148" totalsRowDxfId="147"/>
    <tableColumn id="12" xr3:uid="{2BDC6C90-8A8C-4B56-8C8E-2D3660A9E665}" name="Nazwa handlowa, dawka, postać , ilość w opakowaniu" dataDxfId="146" totalsRowDxfId="14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7FFEE04-EC73-4CD2-9BA3-FE4F9F0109C3}" name="Tabela8" displayName="Tabela8" ref="A8:L10" totalsRowCount="1" headerRowDxfId="144" dataDxfId="142" headerRowBorderDxfId="143" tableBorderDxfId="141" totalsRowBorderDxfId="140">
  <autoFilter ref="A8:L9" xr:uid="{130899A0-5238-436C-8610-1D3DDD213376}"/>
  <sortState ref="A9:L9">
    <sortCondition ref="B8:B9"/>
  </sortState>
  <tableColumns count="12">
    <tableColumn id="1" xr3:uid="{82D90FC6-34AC-487F-91EC-94E4159002A9}" name="L.p." totalsRowLabel="Suma" dataDxfId="139" totalsRowDxfId="138"/>
    <tableColumn id="2" xr3:uid="{42EA527B-825A-4EA3-BA22-14DA8ECAC7E6}" name="Nazwa, postać, dawka" dataDxfId="137" totalsRowDxfId="136"/>
    <tableColumn id="3" xr3:uid="{AE2E9697-62EB-4E9D-A479-DE6927639F41}" name="j.m." dataDxfId="135" totalsRowDxfId="134"/>
    <tableColumn id="4" xr3:uid="{22B4C241-B527-4F1D-9C97-FCBC858725E7}" name="Ilość" dataDxfId="133" totalsRowDxfId="132"/>
    <tableColumn id="5" xr3:uid="{D8077DC5-FF66-48C6-8861-7BC2D0D9E11E}" name="C.j. netto" dataDxfId="131" totalsRowDxfId="130"/>
    <tableColumn id="6" xr3:uid="{DF49D47A-7BF8-46D4-B7CA-2179C041C308}" name="Wartość netto" totalsRowFunction="sum" dataDxfId="129" totalsRowDxfId="128">
      <calculatedColumnFormula>Tabela8[[#This Row],[Ilość]]*Tabela8[[#This Row],[C.j. netto]]</calculatedColumnFormula>
    </tableColumn>
    <tableColumn id="7" xr3:uid="{0F7DDBA0-ABCC-44D3-A864-A869FC53511A}" name="Stawka podatku VAT" dataDxfId="127" totalsRowDxfId="126"/>
    <tableColumn id="8" xr3:uid="{9C14F4BE-FE19-4C70-AFB4-AE689A1E011C}" name="C.j. brutto" dataDxfId="125" totalsRowDxfId="124"/>
    <tableColumn id="9" xr3:uid="{BF60DED9-5AED-4F0E-8ECF-29B73F3D1E32}" name="Wartość brutto" dataDxfId="123" totalsRowDxfId="122"/>
    <tableColumn id="10" xr3:uid="{B5488C07-51DF-4E42-98DF-50D274BEC0B9}" name="Producent " dataDxfId="121" totalsRowDxfId="120"/>
    <tableColumn id="11" xr3:uid="{4AA86192-BC79-4558-AF32-D5688D9BDD7E}" name="Kod EAN" dataDxfId="119" totalsRowDxfId="118"/>
    <tableColumn id="12" xr3:uid="{1EE116F2-BA5B-4654-9DED-F35A68E21A2A}" name="Nazwa handlowa, dawka, postać , ilość w opakowaniu" dataDxfId="117" totalsRowDxfId="11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3F366B5-DFB8-48C7-8226-52582D9FEC70}" name="Tabela9" displayName="Tabela9" ref="A8:L10" totalsRowCount="1" headerRowDxfId="115" dataDxfId="113" headerRowBorderDxfId="114" tableBorderDxfId="112" totalsRowBorderDxfId="111">
  <autoFilter ref="A8:L9" xr:uid="{130899A0-5238-436C-8610-1D3DDD213376}"/>
  <sortState ref="A9:L9">
    <sortCondition ref="B8:B9"/>
  </sortState>
  <tableColumns count="12">
    <tableColumn id="1" xr3:uid="{647F1E27-2D80-404C-AA48-F1B8AD270999}" name="L.p." totalsRowLabel="Suma" dataDxfId="110" totalsRowDxfId="109"/>
    <tableColumn id="2" xr3:uid="{BD7FBA07-955E-40AF-B85C-B27EC982D795}" name="Nazwa, postać, dawka" dataDxfId="108" totalsRowDxfId="107"/>
    <tableColumn id="3" xr3:uid="{6AF71324-282D-424F-92E9-6958A7A13D40}" name="j.m." dataDxfId="106" totalsRowDxfId="105"/>
    <tableColumn id="4" xr3:uid="{83878972-EDCD-42EF-9E96-065E37B17FE2}" name="Ilość" dataDxfId="104" totalsRowDxfId="103"/>
    <tableColumn id="5" xr3:uid="{7A8F0F30-9E34-4D89-9790-BB06FB807F87}" name="C.j. netto" dataDxfId="102" totalsRowDxfId="101"/>
    <tableColumn id="6" xr3:uid="{A2BCF54A-148B-45A2-A370-F0428C452E16}" name="Wartość netto" totalsRowFunction="sum" dataDxfId="100" totalsRowDxfId="99">
      <calculatedColumnFormula>Tabela9[[#This Row],[Ilość]]*Tabela9[[#This Row],[C.j. netto]]</calculatedColumnFormula>
    </tableColumn>
    <tableColumn id="7" xr3:uid="{229212DC-BBBA-4821-9604-620DCD818822}" name="Stawka podatku VAT" dataDxfId="98" totalsRowDxfId="97"/>
    <tableColumn id="8" xr3:uid="{204AFE05-F0E6-457E-9251-6B07D7FBDE98}" name="C.j. brutto" dataDxfId="96" totalsRowDxfId="95"/>
    <tableColumn id="9" xr3:uid="{DA83B3C3-87C0-48B1-B16C-5E8B8AD81CCD}" name="Wartość brutto" dataDxfId="94" totalsRowDxfId="93"/>
    <tableColumn id="10" xr3:uid="{69B98381-350A-40F5-8ED8-0B41D94F2CDA}" name="Producent " dataDxfId="92" totalsRowDxfId="91"/>
    <tableColumn id="11" xr3:uid="{8D13B0BC-DAD5-4DF1-BB8F-F941270D6F30}" name="Kod EAN" dataDxfId="90" totalsRowDxfId="89"/>
    <tableColumn id="12" xr3:uid="{68D93A2F-75FF-45BB-BCF3-DC2FEEA3A9A5}" name="Nazwa handlowa, dawka, postać , ilość w opakowaniu" dataDxfId="88" totalsRowDxfId="8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F0BD06E-353B-4231-9583-ECFBB54B64AE}" name="Tabela10" displayName="Tabela10" ref="A8:L10" totalsRowCount="1" headerRowDxfId="86" dataDxfId="84" headerRowBorderDxfId="85" tableBorderDxfId="83" totalsRowBorderDxfId="82">
  <autoFilter ref="A8:L9" xr:uid="{130899A0-5238-436C-8610-1D3DDD213376}"/>
  <sortState ref="A9:L9">
    <sortCondition ref="B8:B9"/>
  </sortState>
  <tableColumns count="12">
    <tableColumn id="1" xr3:uid="{81B4C3F8-F2C2-4130-B6B0-A3553EB6F859}" name="L.p." totalsRowLabel="Suma" dataDxfId="81" totalsRowDxfId="80"/>
    <tableColumn id="2" xr3:uid="{52EB6F1F-BA4D-4950-978E-C1C21B66250D}" name="Nazwa, postać, dawka" dataDxfId="79" totalsRowDxfId="78"/>
    <tableColumn id="3" xr3:uid="{D7530082-1799-4D7C-B0C8-5009F9303FE8}" name="j.m." dataDxfId="77" totalsRowDxfId="76"/>
    <tableColumn id="4" xr3:uid="{47959DAE-26CB-4306-ACDC-BBB818B0DDCF}" name="Ilość" dataDxfId="75" totalsRowDxfId="74"/>
    <tableColumn id="5" xr3:uid="{52C6B8FF-52D9-4E20-82E9-B59D198845FE}" name="C.j. netto" dataDxfId="73" totalsRowDxfId="72"/>
    <tableColumn id="6" xr3:uid="{5779942A-8EA5-41AF-A3C3-7EFAB6222A8F}" name="Wartość netto" totalsRowFunction="sum" dataDxfId="71" totalsRowDxfId="70">
      <calculatedColumnFormula>Tabela10[[#This Row],[Ilość]]*Tabela10[[#This Row],[C.j. netto]]</calculatedColumnFormula>
    </tableColumn>
    <tableColumn id="7" xr3:uid="{5C746E05-35A4-47E4-B23B-8336728D92EE}" name="Stawka podatku VAT" dataDxfId="69" totalsRowDxfId="68"/>
    <tableColumn id="8" xr3:uid="{D71ABF27-688D-4C1F-902D-02CA8A8A2EEA}" name="C.j. brutto" dataDxfId="67" totalsRowDxfId="66"/>
    <tableColumn id="9" xr3:uid="{49029E83-0048-4CFA-A2E7-B65037468577}" name="Wartość brutto" dataDxfId="65" totalsRowDxfId="64"/>
    <tableColumn id="10" xr3:uid="{3B2576C2-D975-4BA6-B359-63354892F69A}" name="Producent " dataDxfId="63" totalsRowDxfId="62"/>
    <tableColumn id="11" xr3:uid="{7647D83E-E378-47CD-AD65-FB499CCF4AB5}" name="Kod EAN" dataDxfId="61" totalsRowDxfId="60"/>
    <tableColumn id="12" xr3:uid="{2A9AC83D-8B0D-4EA4-9376-37B3CAF4EB37}" name="Nazwa handlowa, dawka, postać , ilość w opakowaniu" dataDxfId="59" totalsRowDxfId="5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5046587-DF10-4104-9524-667DCC8ED2F6}" name="Tabela11" displayName="Tabela11" ref="A8:L12" totalsRowCount="1" headerRowDxfId="57" dataDxfId="55" headerRowBorderDxfId="56" tableBorderDxfId="54" totalsRowBorderDxfId="53">
  <autoFilter ref="A8:L11" xr:uid="{130899A0-5238-436C-8610-1D3DDD213376}"/>
  <tableColumns count="12">
    <tableColumn id="1" xr3:uid="{082D1A2A-0F81-40F9-A449-7BB1D0F00CCE}" name="L.p." totalsRowLabel="Suma" dataDxfId="52" totalsRowDxfId="51"/>
    <tableColumn id="2" xr3:uid="{6518E970-ECC1-46C4-94AF-213762852710}" name="Nazwa, postać, dawka" dataDxfId="50" totalsRowDxfId="49"/>
    <tableColumn id="3" xr3:uid="{850B2DE4-C2F0-485E-89F2-6DE37E38811F}" name="j.m." dataDxfId="48" totalsRowDxfId="47"/>
    <tableColumn id="4" xr3:uid="{19C16C36-0822-42E0-BA33-FB9433727066}" name="Ilość" dataDxfId="46" totalsRowDxfId="45"/>
    <tableColumn id="5" xr3:uid="{DA12EA22-E8C1-43A8-AD17-E7092BA68616}" name="Cena netto" dataDxfId="44" totalsRowDxfId="43"/>
    <tableColumn id="6" xr3:uid="{9652029E-3387-43B8-A978-F901F4F77629}" name="Wartość netto" totalsRowFunction="sum" dataDxfId="42" totalsRowDxfId="41">
      <calculatedColumnFormula>Tabela11[[#This Row],[Ilość]]*Tabela11[[#This Row],[Cena netto]]</calculatedColumnFormula>
    </tableColumn>
    <tableColumn id="7" xr3:uid="{BE9C35AC-9210-4001-819E-F4DD8B1BAF23}" name="Stawka podatku VAT" dataDxfId="40" totalsRowDxfId="39"/>
    <tableColumn id="8" xr3:uid="{2F6D37C7-99CD-4164-87D4-A2404DC8AC65}" name="C.j. brutto" dataDxfId="38" totalsRowDxfId="37"/>
    <tableColumn id="9" xr3:uid="{073928D5-AE48-42EF-9F2E-1AA13CB7F8A6}" name="Wartość brutto" dataDxfId="36" totalsRowDxfId="35"/>
    <tableColumn id="10" xr3:uid="{DB50E64C-EB9E-4504-BE23-5BDF1B761BA5}" name="Producent " dataDxfId="34" totalsRowDxfId="33"/>
    <tableColumn id="11" xr3:uid="{42B59CF3-63A3-42AE-8A0A-CA5B030FD96A}" name="Kod EAN" dataDxfId="32" totalsRowDxfId="31"/>
    <tableColumn id="12" xr3:uid="{F77C0B7B-8726-452D-B461-752022C874DB}" name="Nazwa handlowa, dawka, postać , ilość w opakowaniu" dataDxfId="30" totalsRowDxfId="2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2C16602-CEC4-4E62-B5E4-A09BF4194508}" name="Tabela12" displayName="Tabela12" ref="A8:L10" totalsRowCount="1" headerRowDxfId="28" dataDxfId="26" headerRowBorderDxfId="27" tableBorderDxfId="25" totalsRowBorderDxfId="24">
  <autoFilter ref="A8:L9" xr:uid="{130899A0-5238-436C-8610-1D3DDD213376}"/>
  <tableColumns count="12">
    <tableColumn id="1" xr3:uid="{26FD9A6B-D357-4132-B3FF-63CC8B25B0E6}" name="L.p." totalsRowLabel="Suma" dataDxfId="23" totalsRowDxfId="22"/>
    <tableColumn id="2" xr3:uid="{1A62FFCD-5149-4F5E-8A75-D25C0C1D5152}" name="Nazwa, postać, dawka" dataDxfId="21" totalsRowDxfId="20"/>
    <tableColumn id="3" xr3:uid="{0D23FC82-8761-4166-A550-64DDB8539231}" name="j.m." dataDxfId="19" totalsRowDxfId="18"/>
    <tableColumn id="4" xr3:uid="{D7C6CC9C-7338-4408-A3F8-43BE0A93185A}" name="Ilość" dataDxfId="17" totalsRowDxfId="16"/>
    <tableColumn id="5" xr3:uid="{AF44CD60-CE76-41E3-9D6D-D39232DF437B}" name="Cena netto" dataDxfId="15" totalsRowDxfId="14"/>
    <tableColumn id="6" xr3:uid="{6E3D2EE1-76B6-4EA3-888B-99676F68EA92}" name="Wartość netto" totalsRowFunction="sum" dataDxfId="13" totalsRowDxfId="12">
      <calculatedColumnFormula>Tabela12[[#This Row],[Ilość]]*Tabela12[[#This Row],[Cena netto]]</calculatedColumnFormula>
    </tableColumn>
    <tableColumn id="7" xr3:uid="{911251DC-A973-4825-9409-B38D91890A40}" name="Stawka podatku VAT" dataDxfId="11" totalsRowDxfId="10"/>
    <tableColumn id="8" xr3:uid="{6CDD5A2C-47D5-4351-8183-AEB1A5B792CE}" name="C.j. brutto" dataDxfId="9" totalsRowDxfId="8"/>
    <tableColumn id="9" xr3:uid="{15A12C5C-F026-4BB5-9EF9-3F9924D17712}" name="Wartość brutto" dataDxfId="7" totalsRowDxfId="6"/>
    <tableColumn id="10" xr3:uid="{DCAE33EA-8D93-4B8B-8616-B0CC4A4073BE}" name="Producent " dataDxfId="5" totalsRowDxfId="4"/>
    <tableColumn id="11" xr3:uid="{B952BBF5-9BDD-43F9-91DB-19413AD238F8}" name="Kod EAN" dataDxfId="3" totalsRowDxfId="2"/>
    <tableColumn id="12" xr3:uid="{76E52090-38F0-4C7D-A215-93100D9454AB}" name="Nazwa handlowa, dawka, postać , ilość w opakowaniu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7F8B-1113-4024-B1ED-45E88FA73F92}">
  <sheetPr>
    <pageSetUpPr fitToPage="1"/>
  </sheetPr>
  <dimension ref="A1:M17"/>
  <sheetViews>
    <sheetView workbookViewId="0">
      <selection activeCell="B28" sqref="B28"/>
    </sheetView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46</v>
      </c>
      <c r="B1" s="5"/>
    </row>
    <row r="2" spans="1:13">
      <c r="K2" s="67" t="s">
        <v>45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>
      <c r="A9" s="44" t="s">
        <v>15</v>
      </c>
      <c r="B9" s="45" t="s">
        <v>28</v>
      </c>
      <c r="C9" s="37" t="s">
        <v>30</v>
      </c>
      <c r="D9" s="38">
        <v>6</v>
      </c>
      <c r="E9" s="39"/>
      <c r="F9" s="39">
        <f>Tabela6[[#This Row],[Ilość]]*Tabela6[[#This Row],[C.j. netto]]</f>
        <v>0</v>
      </c>
      <c r="G9" s="40"/>
      <c r="H9" s="41"/>
      <c r="I9" s="46"/>
      <c r="J9" s="40"/>
      <c r="K9" s="40"/>
      <c r="L9" s="42"/>
    </row>
    <row r="10" spans="1:13">
      <c r="A10" s="34" t="s">
        <v>16</v>
      </c>
      <c r="B10" s="45" t="s">
        <v>29</v>
      </c>
      <c r="C10" s="20" t="s">
        <v>30</v>
      </c>
      <c r="D10" s="21">
        <v>24</v>
      </c>
      <c r="E10" s="22"/>
      <c r="F10" s="22">
        <f>Tabela6[[#This Row],[Ilość]]*Tabela6[[#This Row],[C.j. netto]]</f>
        <v>0</v>
      </c>
      <c r="G10" s="23"/>
      <c r="H10" s="24"/>
      <c r="I10" s="35"/>
      <c r="J10" s="23"/>
      <c r="K10" s="23"/>
      <c r="L10" s="25"/>
    </row>
    <row r="11" spans="1:13">
      <c r="A11" s="48" t="s">
        <v>18</v>
      </c>
      <c r="B11" s="49"/>
      <c r="C11" s="50"/>
      <c r="D11" s="50"/>
      <c r="E11" s="51"/>
      <c r="F11" s="52">
        <f>SUBTOTAL(109,Tabela6[Wartość netto])</f>
        <v>0</v>
      </c>
      <c r="G11" s="51"/>
      <c r="H11" s="50"/>
      <c r="I11" s="51"/>
      <c r="J11" s="51"/>
      <c r="K11" s="51"/>
      <c r="L11" s="53"/>
    </row>
    <row r="13" spans="1:13" ht="28.5">
      <c r="A13" s="27" t="s">
        <v>23</v>
      </c>
      <c r="B13" s="28" t="s">
        <v>25</v>
      </c>
    </row>
    <row r="14" spans="1:13" ht="15">
      <c r="A14" s="27"/>
    </row>
    <row r="15" spans="1:13" ht="30" customHeight="1">
      <c r="A15" s="29" t="s">
        <v>19</v>
      </c>
      <c r="B15" s="30"/>
    </row>
    <row r="16" spans="1:13" ht="30" customHeight="1">
      <c r="A16" s="31" t="s">
        <v>20</v>
      </c>
      <c r="B16" s="30"/>
      <c r="L16" s="32"/>
    </row>
    <row r="17" spans="1:12" ht="30" customHeight="1">
      <c r="A17" s="31" t="s">
        <v>21</v>
      </c>
      <c r="B17" s="30"/>
      <c r="L17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4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776E9-A633-4CBE-921A-AB7DC2D9A25E}">
  <sheetPr>
    <pageSetUpPr fitToPage="1"/>
  </sheetPr>
  <dimension ref="A1:M16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47</v>
      </c>
      <c r="B1" s="5"/>
    </row>
    <row r="2" spans="1:13">
      <c r="K2" s="67" t="s">
        <v>45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 ht="38.25">
      <c r="A9" s="44" t="s">
        <v>15</v>
      </c>
      <c r="B9" s="45" t="s">
        <v>32</v>
      </c>
      <c r="C9" s="57" t="s">
        <v>30</v>
      </c>
      <c r="D9" s="47">
        <v>100</v>
      </c>
      <c r="E9" s="58"/>
      <c r="F9" s="58">
        <f>Tabela7[[#This Row],[Ilość]]*Tabela7[[#This Row],[C.j. netto]]</f>
        <v>0</v>
      </c>
      <c r="G9" s="40"/>
      <c r="H9" s="41"/>
      <c r="I9" s="46"/>
      <c r="J9" s="40"/>
      <c r="K9" s="40"/>
      <c r="L9" s="42"/>
    </row>
    <row r="10" spans="1:13">
      <c r="A10" s="54" t="s">
        <v>18</v>
      </c>
      <c r="B10" s="55"/>
      <c r="C10" s="3"/>
      <c r="D10" s="3"/>
      <c r="E10" s="2"/>
      <c r="F10" s="56">
        <f>SUBTOTAL(109,Tabela7[Wartość netto])</f>
        <v>0</v>
      </c>
      <c r="G10" s="2"/>
      <c r="H10" s="3"/>
      <c r="I10" s="2"/>
      <c r="J10" s="2"/>
      <c r="K10" s="2"/>
      <c r="L10" s="1"/>
    </row>
    <row r="12" spans="1:13" ht="28.5">
      <c r="A12" s="64" t="s">
        <v>23</v>
      </c>
      <c r="B12" s="30" t="s">
        <v>33</v>
      </c>
    </row>
    <row r="13" spans="1:13" ht="15">
      <c r="A13" s="27"/>
    </row>
    <row r="14" spans="1:13" ht="30" customHeight="1">
      <c r="A14" s="29" t="s">
        <v>19</v>
      </c>
      <c r="B14" s="30"/>
    </row>
    <row r="15" spans="1:13" ht="30" customHeight="1">
      <c r="A15" s="31" t="s">
        <v>20</v>
      </c>
      <c r="B15" s="30"/>
      <c r="L15" s="32"/>
    </row>
    <row r="16" spans="1:13" ht="30" customHeight="1">
      <c r="A16" s="31" t="s">
        <v>21</v>
      </c>
      <c r="B16" s="30"/>
      <c r="L16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DA00-DEA4-4D22-BA2D-7F39BE037D7D}">
  <sheetPr>
    <pageSetUpPr fitToPage="1"/>
  </sheetPr>
  <dimension ref="A1:M16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48</v>
      </c>
      <c r="B1" s="5"/>
    </row>
    <row r="2" spans="1:13">
      <c r="K2" s="67" t="s">
        <v>45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 ht="25.5">
      <c r="A9" s="44" t="s">
        <v>15</v>
      </c>
      <c r="B9" s="45" t="s">
        <v>34</v>
      </c>
      <c r="C9" s="57" t="s">
        <v>30</v>
      </c>
      <c r="D9" s="47">
        <v>50</v>
      </c>
      <c r="E9" s="58"/>
      <c r="F9" s="58">
        <f>Tabela8[[#This Row],[Ilość]]*Tabela8[[#This Row],[C.j. netto]]</f>
        <v>0</v>
      </c>
      <c r="G9" s="40"/>
      <c r="H9" s="41"/>
      <c r="I9" s="46"/>
      <c r="J9" s="40"/>
      <c r="K9" s="40"/>
      <c r="L9" s="42"/>
    </row>
    <row r="10" spans="1:13">
      <c r="A10" s="54" t="s">
        <v>18</v>
      </c>
      <c r="B10" s="55"/>
      <c r="C10" s="3"/>
      <c r="D10" s="3"/>
      <c r="E10" s="2"/>
      <c r="F10" s="56">
        <f>SUBTOTAL(109,Tabela8[Wartość netto])</f>
        <v>0</v>
      </c>
      <c r="G10" s="2"/>
      <c r="H10" s="3"/>
      <c r="I10" s="2"/>
      <c r="J10" s="2"/>
      <c r="K10" s="2"/>
      <c r="L10" s="1"/>
    </row>
    <row r="12" spans="1:13" ht="15">
      <c r="A12" s="27"/>
    </row>
    <row r="13" spans="1:13" ht="15">
      <c r="A13" s="27"/>
    </row>
    <row r="14" spans="1:13" ht="30" customHeight="1">
      <c r="A14" s="29" t="s">
        <v>19</v>
      </c>
      <c r="B14" s="30"/>
    </row>
    <row r="15" spans="1:13" ht="30" customHeight="1">
      <c r="A15" s="31" t="s">
        <v>20</v>
      </c>
      <c r="B15" s="30"/>
      <c r="L15" s="32"/>
    </row>
    <row r="16" spans="1:13" ht="30" customHeight="1">
      <c r="A16" s="31" t="s">
        <v>21</v>
      </c>
      <c r="B16" s="30"/>
      <c r="L16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E2C1-71E2-4E5B-9102-3AC5DD8974F1}">
  <sheetPr>
    <pageSetUpPr fitToPage="1"/>
  </sheetPr>
  <dimension ref="A1:M16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49</v>
      </c>
      <c r="B1" s="5"/>
    </row>
    <row r="2" spans="1:13">
      <c r="K2" s="67" t="s">
        <v>45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>
      <c r="A9" s="44" t="s">
        <v>15</v>
      </c>
      <c r="B9" s="45" t="s">
        <v>35</v>
      </c>
      <c r="C9" s="57" t="s">
        <v>30</v>
      </c>
      <c r="D9" s="47">
        <v>60</v>
      </c>
      <c r="E9" s="58"/>
      <c r="F9" s="58">
        <f>Tabela9[[#This Row],[Ilość]]*Tabela9[[#This Row],[C.j. netto]]</f>
        <v>0</v>
      </c>
      <c r="G9" s="40"/>
      <c r="H9" s="41"/>
      <c r="I9" s="46"/>
      <c r="J9" s="40"/>
      <c r="K9" s="40"/>
      <c r="L9" s="42"/>
    </row>
    <row r="10" spans="1:13">
      <c r="A10" s="54" t="s">
        <v>18</v>
      </c>
      <c r="B10" s="55"/>
      <c r="C10" s="3"/>
      <c r="D10" s="3"/>
      <c r="E10" s="2"/>
      <c r="F10" s="56">
        <f>SUBTOTAL(109,Tabela9[Wartość netto])</f>
        <v>0</v>
      </c>
      <c r="G10" s="2"/>
      <c r="H10" s="3"/>
      <c r="I10" s="2"/>
      <c r="J10" s="2"/>
      <c r="K10" s="2"/>
      <c r="L10" s="1"/>
    </row>
    <row r="12" spans="1:13" ht="15">
      <c r="A12" s="27"/>
    </row>
    <row r="13" spans="1:13" ht="15">
      <c r="A13" s="27"/>
    </row>
    <row r="14" spans="1:13" ht="30" customHeight="1">
      <c r="A14" s="29" t="s">
        <v>19</v>
      </c>
      <c r="B14" s="30"/>
    </row>
    <row r="15" spans="1:13" ht="30" customHeight="1">
      <c r="A15" s="31" t="s">
        <v>20</v>
      </c>
      <c r="B15" s="30"/>
      <c r="L15" s="32"/>
    </row>
    <row r="16" spans="1:13" ht="30" customHeight="1">
      <c r="A16" s="31" t="s">
        <v>21</v>
      </c>
      <c r="B16" s="30"/>
      <c r="L16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F88A2-CCF8-4926-9C01-E82CE2EE4ACC}">
  <sheetPr>
    <pageSetUpPr fitToPage="1"/>
  </sheetPr>
  <dimension ref="A1:M16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50</v>
      </c>
      <c r="B1" s="5"/>
    </row>
    <row r="2" spans="1:13">
      <c r="K2" s="67" t="s">
        <v>45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7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 ht="25.5">
      <c r="A9" s="44" t="s">
        <v>15</v>
      </c>
      <c r="B9" s="36" t="s">
        <v>36</v>
      </c>
      <c r="C9" s="57" t="s">
        <v>30</v>
      </c>
      <c r="D9" s="47">
        <v>12</v>
      </c>
      <c r="E9" s="58"/>
      <c r="F9" s="58">
        <f>Tabela10[[#This Row],[Ilość]]*Tabela10[[#This Row],[C.j. netto]]</f>
        <v>0</v>
      </c>
      <c r="G9" s="40"/>
      <c r="H9" s="41"/>
      <c r="I9" s="46"/>
      <c r="J9" s="40"/>
      <c r="K9" s="40"/>
      <c r="L9" s="42"/>
    </row>
    <row r="10" spans="1:13">
      <c r="A10" s="54" t="s">
        <v>18</v>
      </c>
      <c r="B10" s="55"/>
      <c r="C10" s="3"/>
      <c r="D10" s="3"/>
      <c r="E10" s="2"/>
      <c r="F10" s="56">
        <f>SUBTOTAL(109,Tabela10[Wartość netto])</f>
        <v>0</v>
      </c>
      <c r="G10" s="2"/>
      <c r="H10" s="3"/>
      <c r="I10" s="2"/>
      <c r="J10" s="2"/>
      <c r="K10" s="2"/>
      <c r="L10" s="1"/>
    </row>
    <row r="12" spans="1:13" ht="15">
      <c r="A12" s="27"/>
    </row>
    <row r="13" spans="1:13" ht="15">
      <c r="A13" s="27"/>
    </row>
    <row r="14" spans="1:13" ht="30" customHeight="1">
      <c r="A14" s="29" t="s">
        <v>19</v>
      </c>
      <c r="B14" s="30"/>
    </row>
    <row r="15" spans="1:13" ht="30" customHeight="1">
      <c r="A15" s="31" t="s">
        <v>20</v>
      </c>
      <c r="B15" s="30"/>
      <c r="L15" s="32"/>
    </row>
    <row r="16" spans="1:13" ht="30" customHeight="1">
      <c r="A16" s="31" t="s">
        <v>21</v>
      </c>
      <c r="B16" s="30"/>
      <c r="L16" s="33" t="s">
        <v>22</v>
      </c>
    </row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5C10-1A6C-4A6E-B848-32E568A29B5B}">
  <sheetPr>
    <pageSetUpPr fitToPage="1"/>
  </sheetPr>
  <dimension ref="A1:M61"/>
  <sheetViews>
    <sheetView workbookViewId="0"/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27</v>
      </c>
      <c r="B1" s="5"/>
    </row>
    <row r="2" spans="1:13">
      <c r="K2" s="67" t="s">
        <v>45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40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 ht="25.5">
      <c r="A9" s="18" t="s">
        <v>15</v>
      </c>
      <c r="B9" s="19" t="s">
        <v>37</v>
      </c>
      <c r="C9" s="20" t="s">
        <v>26</v>
      </c>
      <c r="D9" s="21">
        <v>100</v>
      </c>
      <c r="E9" s="60"/>
      <c r="F9" s="60">
        <f>Tabela11[[#This Row],[Ilość]]*Tabela11[[#This Row],[Cena netto]]</f>
        <v>0</v>
      </c>
      <c r="G9" s="23"/>
      <c r="H9" s="61"/>
      <c r="I9" s="23"/>
      <c r="J9" s="23"/>
      <c r="K9" s="23"/>
      <c r="L9" s="25"/>
    </row>
    <row r="10" spans="1:13" ht="25.5">
      <c r="A10" s="18" t="s">
        <v>16</v>
      </c>
      <c r="B10" s="19" t="s">
        <v>38</v>
      </c>
      <c r="C10" s="20" t="s">
        <v>26</v>
      </c>
      <c r="D10" s="26">
        <v>6</v>
      </c>
      <c r="E10" s="60"/>
      <c r="F10" s="60">
        <f>Tabela11[[#This Row],[Ilość]]*Tabela11[[#This Row],[Cena netto]]</f>
        <v>0</v>
      </c>
      <c r="G10" s="23"/>
      <c r="H10" s="61"/>
      <c r="I10" s="23"/>
      <c r="J10" s="23"/>
      <c r="K10" s="23"/>
      <c r="L10" s="25"/>
    </row>
    <row r="11" spans="1:13" ht="25.5">
      <c r="A11" s="18" t="s">
        <v>17</v>
      </c>
      <c r="B11" s="19" t="s">
        <v>39</v>
      </c>
      <c r="C11" s="20" t="s">
        <v>26</v>
      </c>
      <c r="D11" s="62">
        <v>6</v>
      </c>
      <c r="E11" s="63"/>
      <c r="F11" s="60">
        <f>Tabela11[[#This Row],[Ilość]]*Tabela11[[#This Row],[Cena netto]]</f>
        <v>0</v>
      </c>
      <c r="G11" s="23"/>
      <c r="H11" s="61"/>
      <c r="I11" s="23"/>
      <c r="J11" s="23"/>
      <c r="K11" s="23"/>
      <c r="L11" s="25"/>
    </row>
    <row r="12" spans="1:13">
      <c r="A12" s="54" t="s">
        <v>18</v>
      </c>
      <c r="B12" s="59"/>
      <c r="C12" s="3"/>
      <c r="D12" s="3"/>
      <c r="E12" s="2"/>
      <c r="F12" s="56">
        <f>SUBTOTAL(109,Tabela11[Wartość netto])</f>
        <v>0</v>
      </c>
      <c r="G12" s="2"/>
      <c r="H12" s="3"/>
      <c r="I12" s="2"/>
      <c r="J12" s="2"/>
      <c r="K12" s="2"/>
      <c r="L12" s="1"/>
    </row>
    <row r="14" spans="1:13" ht="28.5">
      <c r="A14" s="27" t="s">
        <v>23</v>
      </c>
      <c r="B14" s="28" t="s">
        <v>24</v>
      </c>
    </row>
    <row r="15" spans="1:13" ht="15">
      <c r="A15" s="27"/>
    </row>
    <row r="16" spans="1:13" ht="30">
      <c r="A16" s="29" t="s">
        <v>19</v>
      </c>
      <c r="B16" s="30"/>
    </row>
    <row r="17" spans="1:12" ht="15">
      <c r="A17" s="31" t="s">
        <v>20</v>
      </c>
      <c r="B17" s="30"/>
      <c r="L17" s="32"/>
    </row>
    <row r="18" spans="1:12" ht="15">
      <c r="A18" s="31" t="s">
        <v>21</v>
      </c>
      <c r="B18" s="30"/>
      <c r="L18" s="33" t="s">
        <v>22</v>
      </c>
    </row>
    <row r="59" ht="30" customHeight="1"/>
    <row r="60" ht="30" customHeight="1"/>
    <row r="61" ht="30" customHeight="1"/>
  </sheetData>
  <mergeCells count="3">
    <mergeCell ref="B3:E3"/>
    <mergeCell ref="B4:E4"/>
    <mergeCell ref="B5:E5"/>
  </mergeCells>
  <phoneticPr fontId="3" type="noConversion"/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DADF-1A5A-4A09-B942-35A280772E8C}">
  <sheetPr>
    <pageSetUpPr fitToPage="1"/>
  </sheetPr>
  <dimension ref="A1:M61"/>
  <sheetViews>
    <sheetView tabSelected="1" workbookViewId="0">
      <selection activeCell="E20" sqref="E20"/>
    </sheetView>
  </sheetViews>
  <sheetFormatPr defaultColWidth="7.625" defaultRowHeight="14.25"/>
  <cols>
    <col min="1" max="1" width="13.375" style="8" customWidth="1"/>
    <col min="2" max="2" width="47.375" style="28" customWidth="1"/>
    <col min="3" max="4" width="7.625" style="6"/>
    <col min="5" max="5" width="12.625" style="7" customWidth="1"/>
    <col min="6" max="6" width="17.375" style="7" customWidth="1"/>
    <col min="7" max="7" width="18.5" style="8" customWidth="1"/>
    <col min="8" max="8" width="17.5" style="9" customWidth="1"/>
    <col min="9" max="9" width="26.875" style="8" customWidth="1"/>
    <col min="10" max="10" width="30.875" style="8" customWidth="1"/>
    <col min="11" max="11" width="19.5" style="8" customWidth="1"/>
    <col min="12" max="12" width="44.375" style="8" customWidth="1"/>
    <col min="13" max="16384" width="7.625" style="8"/>
  </cols>
  <sheetData>
    <row r="1" spans="1:13" ht="15">
      <c r="A1" s="4" t="s">
        <v>31</v>
      </c>
      <c r="B1" s="5"/>
    </row>
    <row r="2" spans="1:13">
      <c r="K2" s="67" t="s">
        <v>45</v>
      </c>
    </row>
    <row r="3" spans="1:13" ht="40.15" customHeight="1">
      <c r="A3" s="10" t="s">
        <v>0</v>
      </c>
      <c r="B3" s="68"/>
      <c r="C3" s="68"/>
      <c r="D3" s="68"/>
      <c r="E3" s="68"/>
    </row>
    <row r="4" spans="1:13" ht="40.15" customHeight="1">
      <c r="A4" s="10" t="s">
        <v>1</v>
      </c>
      <c r="B4" s="68"/>
      <c r="C4" s="68"/>
      <c r="D4" s="68"/>
      <c r="E4" s="68"/>
    </row>
    <row r="5" spans="1:13" ht="40.15" customHeight="1">
      <c r="A5" s="10" t="s">
        <v>2</v>
      </c>
      <c r="B5" s="68"/>
      <c r="C5" s="68"/>
      <c r="D5" s="68"/>
      <c r="E5" s="68"/>
    </row>
    <row r="8" spans="1:13" ht="25.5">
      <c r="A8" s="11" t="s">
        <v>3</v>
      </c>
      <c r="B8" s="12" t="s">
        <v>4</v>
      </c>
      <c r="C8" s="12" t="s">
        <v>5</v>
      </c>
      <c r="D8" s="13" t="s">
        <v>6</v>
      </c>
      <c r="E8" s="14" t="s">
        <v>40</v>
      </c>
      <c r="F8" s="14" t="s">
        <v>8</v>
      </c>
      <c r="G8" s="12" t="s">
        <v>9</v>
      </c>
      <c r="H8" s="15" t="s">
        <v>10</v>
      </c>
      <c r="I8" s="12" t="s">
        <v>11</v>
      </c>
      <c r="J8" s="12" t="s">
        <v>12</v>
      </c>
      <c r="K8" s="12" t="s">
        <v>13</v>
      </c>
      <c r="L8" s="16" t="s">
        <v>14</v>
      </c>
      <c r="M8" s="17"/>
    </row>
    <row r="9" spans="1:13" s="43" customFormat="1">
      <c r="A9" s="18" t="s">
        <v>15</v>
      </c>
      <c r="B9" s="19" t="s">
        <v>41</v>
      </c>
      <c r="C9" s="20" t="s">
        <v>26</v>
      </c>
      <c r="D9" s="21">
        <v>75</v>
      </c>
      <c r="E9" s="60"/>
      <c r="F9" s="60">
        <f>Tabela12[[#This Row],[Ilość]]*Tabela12[[#This Row],[Cena netto]]</f>
        <v>0</v>
      </c>
      <c r="G9" s="23"/>
      <c r="H9" s="61"/>
      <c r="I9" s="23"/>
      <c r="J9" s="23"/>
      <c r="K9" s="23"/>
      <c r="L9" s="25"/>
    </row>
    <row r="10" spans="1:13">
      <c r="A10" s="54" t="s">
        <v>18</v>
      </c>
      <c r="B10" s="59"/>
      <c r="C10" s="3"/>
      <c r="D10" s="3"/>
      <c r="E10" s="2"/>
      <c r="F10" s="56">
        <f>SUBTOTAL(109,Tabela12[Wartość netto])</f>
        <v>0</v>
      </c>
      <c r="G10" s="2"/>
      <c r="H10" s="3"/>
      <c r="I10" s="2"/>
      <c r="J10" s="2"/>
      <c r="K10" s="2"/>
      <c r="L10" s="1"/>
    </row>
    <row r="12" spans="1:13" ht="28.5">
      <c r="A12" s="64" t="s">
        <v>23</v>
      </c>
      <c r="B12" s="66" t="s">
        <v>44</v>
      </c>
    </row>
    <row r="14" spans="1:13" ht="85.5">
      <c r="A14" s="64" t="s">
        <v>42</v>
      </c>
      <c r="B14" s="65" t="s">
        <v>43</v>
      </c>
    </row>
    <row r="15" spans="1:13" ht="15">
      <c r="A15" s="27"/>
    </row>
    <row r="16" spans="1:13" ht="30">
      <c r="A16" s="29" t="s">
        <v>19</v>
      </c>
      <c r="B16" s="30"/>
    </row>
    <row r="17" spans="1:12" ht="15">
      <c r="A17" s="31" t="s">
        <v>20</v>
      </c>
      <c r="B17" s="30"/>
      <c r="L17" s="32"/>
    </row>
    <row r="18" spans="1:12" ht="15">
      <c r="A18" s="31" t="s">
        <v>21</v>
      </c>
      <c r="B18" s="30"/>
      <c r="L18" s="33" t="s">
        <v>22</v>
      </c>
    </row>
    <row r="59" ht="30" customHeight="1"/>
    <row r="60" ht="30" customHeight="1"/>
    <row r="61" ht="30" customHeight="1"/>
  </sheetData>
  <mergeCells count="3">
    <mergeCell ref="B3:E3"/>
    <mergeCell ref="B4:E4"/>
    <mergeCell ref="B5:E5"/>
  </mergeCells>
  <pageMargins left="0.25" right="0.25" top="0.75" bottom="0.75" header="0.3" footer="0.3"/>
  <pageSetup paperSize="9" scale="5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Część 1</vt:lpstr>
      <vt:lpstr>Część 2</vt:lpstr>
      <vt:lpstr>Część 3</vt:lpstr>
      <vt:lpstr>Część 4</vt:lpstr>
      <vt:lpstr>Część 5</vt:lpstr>
      <vt:lpstr>Część 6</vt:lpstr>
      <vt:lpstr>Część 7</vt:lpstr>
      <vt:lpstr>'Część 1'!Obszar_wydruku</vt:lpstr>
      <vt:lpstr>'Część 2'!Obszar_wydruku</vt:lpstr>
      <vt:lpstr>'Część 3'!Obszar_wydruku</vt:lpstr>
      <vt:lpstr>'Część 4'!Obszar_wydruku</vt:lpstr>
      <vt:lpstr>'Część 5'!Obszar_wydruku</vt:lpstr>
      <vt:lpstr>'Część 6'!Obszar_wydruku</vt:lpstr>
      <vt:lpstr>'Część 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Bochniarz</dc:creator>
  <cp:lastModifiedBy>Zamówienia Publiczne</cp:lastModifiedBy>
  <cp:lastPrinted>2026-09-21T08:03:27Z</cp:lastPrinted>
  <dcterms:created xsi:type="dcterms:W3CDTF">2024-11-21T08:33:18Z</dcterms:created>
  <dcterms:modified xsi:type="dcterms:W3CDTF">2026-09-21T12:50:22Z</dcterms:modified>
</cp:coreProperties>
</file>