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tsclient\D\Postępowania 2026\2026_58-produkty lecznicze\"/>
    </mc:Choice>
  </mc:AlternateContent>
  <xr:revisionPtr revIDLastSave="0" documentId="13_ncr:1_{A9AA6234-9618-45E8-A57A-FF59B965860E}" xr6:coauthVersionLast="36" xr6:coauthVersionMax="36" xr10:uidLastSave="{00000000-0000-0000-0000-000000000000}"/>
  <bookViews>
    <workbookView xWindow="0" yWindow="0" windowWidth="28800" windowHeight="12195" activeTab="5" xr2:uid="{11B04670-33B5-416C-AE35-B76DECCFE149}"/>
  </bookViews>
  <sheets>
    <sheet name="Część nr 1" sheetId="34" r:id="rId1"/>
    <sheet name="Część nr 2" sheetId="31" r:id="rId2"/>
    <sheet name="Część 3" sheetId="45" r:id="rId3"/>
    <sheet name="Część 4" sheetId="46" r:id="rId4"/>
    <sheet name="Część 5" sheetId="47" r:id="rId5"/>
    <sheet name="Część 6" sheetId="48" r:id="rId6"/>
  </sheets>
  <definedNames>
    <definedName name="_xlnm.Print_Area" localSheetId="2">'Część 3'!$A:$L</definedName>
    <definedName name="_xlnm.Print_Area" localSheetId="3">'Część 4'!$A:$L</definedName>
    <definedName name="_xlnm.Print_Area" localSheetId="4">'Część 5'!$A:$L</definedName>
    <definedName name="_xlnm.Print_Area" localSheetId="5">'Część 6'!$A:$L</definedName>
    <definedName name="_xlnm.Print_Area" localSheetId="0">'Część nr 1'!$A:$L</definedName>
    <definedName name="_xlnm.Print_Area" localSheetId="1">'Część nr 2'!$A:$L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48" l="1"/>
  <c r="F17" i="48"/>
  <c r="F16" i="48"/>
  <c r="F15" i="48"/>
  <c r="F19" i="48" l="1"/>
  <c r="F17" i="47"/>
  <c r="F16" i="47"/>
  <c r="F16" i="46"/>
  <c r="F15" i="46"/>
  <c r="F18" i="47" l="1"/>
  <c r="F17" i="46"/>
  <c r="F14" i="45"/>
  <c r="F15" i="45" l="1"/>
  <c r="F16" i="34"/>
  <c r="F15" i="34" l="1"/>
  <c r="F14" i="34"/>
  <c r="F17" i="34" l="1"/>
  <c r="F14" i="31"/>
  <c r="F15" i="31" l="1"/>
  <c r="F16" i="31" s="1"/>
</calcChain>
</file>

<file path=xl/sharedStrings.xml><?xml version="1.0" encoding="utf-8"?>
<sst xmlns="http://schemas.openxmlformats.org/spreadsheetml/2006/main" count="195" uniqueCount="58">
  <si>
    <t>NIP:</t>
  </si>
  <si>
    <t>KRS:</t>
  </si>
  <si>
    <t>L.p.</t>
  </si>
  <si>
    <t>Nazwa, postać, dawka</t>
  </si>
  <si>
    <t>j.m.</t>
  </si>
  <si>
    <t>Ilość</t>
  </si>
  <si>
    <t>C.j. netto</t>
  </si>
  <si>
    <t>Wartość netto</t>
  </si>
  <si>
    <t>Stawka podatku VAT</t>
  </si>
  <si>
    <t>C.j. brutto</t>
  </si>
  <si>
    <t>Wartość brutto</t>
  </si>
  <si>
    <t xml:space="preserve">Producent </t>
  </si>
  <si>
    <t>Kod EAN</t>
  </si>
  <si>
    <t>Nazwa handlowa, dawka, postać , ilość w opakowaniu</t>
  </si>
  <si>
    <t>1.</t>
  </si>
  <si>
    <t>2.</t>
  </si>
  <si>
    <t>3.</t>
  </si>
  <si>
    <t>op.</t>
  </si>
  <si>
    <t>Suma</t>
  </si>
  <si>
    <t>Osoba do kontaktu:</t>
  </si>
  <si>
    <t>Tel.:</t>
  </si>
  <si>
    <t>email:</t>
  </si>
  <si>
    <t>Podpis</t>
  </si>
  <si>
    <t>UWAGA:</t>
  </si>
  <si>
    <t>4.</t>
  </si>
  <si>
    <t>brak</t>
  </si>
  <si>
    <t>Usługa przetwarzania próbki kału dawcy na zawiesinę  mikrobioty jelitowej do podawania przez zestaw strzykawkowy. Mikrobiota jelitowa w stężeniu 30 g kału dawcy/100 ml 0,9% NaCl zawierajaca 10¹³  żywych komórek bakteryjnych. Zestaw składający się z dwóch strzykawek o pojemności 100 ml, zawierających klarowny płyn - zawiesine mikrobioty z dodatkiem glicerolu</t>
  </si>
  <si>
    <t>Usługa przetwarzania próbki kału dawcy na zawiesinę  mikrobioty jelitowej w postaci kapsułek. Zawiesina mikrobioty jelitowej powstała z centryfugacji roztworu zawierajacego 60 g kału dawcy zawieszonego w 200 ml 0,9 NaCl. Zestaw kapsułek zawiera 10¹³ żywych komórek bakteryjnych; kaps. o  uwalnianiu dojelitowym, zestaw zawierający słoiczki z kapsułkami w kwasoopornej oraz enterycznej otoczce z uwalnianiem dojelitowym zawierającymi zawiesine mikrobioty jelitowej od zdrowego dawcy z dodatkiem glicerolu</t>
  </si>
  <si>
    <t xml:space="preserve"> zestaw 2 strzykawki po 100 ml</t>
  </si>
  <si>
    <t>Roztwór blokujący do centralnych dostępów żylnych, zawierający jako substancję czynną taurolidynę o szerokim spektrum działania przeciwdrobnoustrojowego przeciwko bakteriom Gram-dodatnim, Gram-ujemnym (w tym MRSA i VRE) oraz grzybom (m.in. Candida). Preparat przeznaczony jest do profilaktyki zakażeń odcewnikowych, szczególnie rekomendowany do stosowania w dostępach żylnych u pacjentów żywionych pozajelitowo oraz poddawanych chemioterapii. Objętość roztworu powinna być zgodna z pojemnością stosowanego cewnika lub portu. Ampułka 3ml; opakowanie 10 amp.</t>
  </si>
  <si>
    <t>Roztwór blokujący do centralnych dostępów żylnych, zawierający taurolidynę o szerokim spektrum działania przeciwbakteryjnego i przeciwgrzybiczego (w tym wobec MRSA, VRE, Candida), heparynę w ilości 100 j.m./ml oraz cytrynian w stężeniu 4%, przeznaczony do profilaktyki zakażeń odcewnikowych i zapewnienia drożności cewnika, objętość zgodna z pojemnością systemu dostępu żylnego. Ampułka 3ml; opakowanie 10 amp.</t>
  </si>
  <si>
    <t>Wyrób medyczny, wymagane dostarczenie deklaracji lub certyfikatu CE oraz instrukcji używania.</t>
  </si>
  <si>
    <t>Roztwór blokujący do centralnych dostępów żylnych, zawierający jako substancje czynne taurolidynę o szerokim spektrum działania przeciwdrobnoustrojowego, cytrynian 4% oraz urokinazę w dawce 25 000 j.m. Preparat przeznaczony jest do profilaktyki zakażeń odcewnikowych oraz utrzymania drożności cewników i portów naczyniowych, w szczególności u pacjentów z podwyższonym ryzykiem powikłań zakrzepowych lub niedrożności dostępu żylnego. Produkt rekomendowany do stosowania w centralnych dostępach żylnych, m.in. u pacjentów dializowanych, żywionych pozajelitowo, leczonych onkologicznie oraz wymagających długotrwałego dostępu naczyniowego. Fiolka/ampułka 5 ml; opakowanie 5 szt.</t>
  </si>
  <si>
    <t>Bevacizumab- konc. do przyg. roztw. do inf. 0,1 g/ 4 ml</t>
  </si>
  <si>
    <t>fiol</t>
  </si>
  <si>
    <t>Bevacizumab- konc. do przyg. roztw. do inf. 0,4 g/16 ml</t>
  </si>
  <si>
    <t>Wymóg:</t>
  </si>
  <si>
    <t>Leki ujęte w obwieszczeniu refundacyjnym aktualnym na dzień skadania oferty.</t>
  </si>
  <si>
    <t>Cetuximab  - roztw. do inf. 5 mg/ml 1 fiol. 20 ml</t>
  </si>
  <si>
    <t>Cetuximab  - roztw. do inf. 5 mg/ml 1 fiol. 100 ml</t>
  </si>
  <si>
    <t>Lek ujęty w obwieszczeniu refundacyjnym aktualnym na dzień skadania oferty.</t>
  </si>
  <si>
    <t>Methotrexatum subcutaneum  -  roztw. do wstrz. 15mg  amp.-strzyk. x 1 szt.</t>
  </si>
  <si>
    <t>Methotrexatum subcutaneum  - roztw. do wstrz. 10mg  amp.-strzyk. x 1 szt.</t>
  </si>
  <si>
    <t>Methotrexatum subcutaneum  -  roztw. do wstrz. 20mg  amp.-strzyk. x 1 szt.</t>
  </si>
  <si>
    <t>Methotrexatum subcutaneum  - roztw. do wstrz. 25mg  amp.-strzyk. x 1 szt.</t>
  </si>
  <si>
    <t>szt.</t>
  </si>
  <si>
    <t>DESFLURANE   płyn do inh.  240 ml x 6 but.</t>
  </si>
  <si>
    <t>Część nr 1</t>
  </si>
  <si>
    <t>Część nr 2</t>
  </si>
  <si>
    <t>Część 3</t>
  </si>
  <si>
    <t>Część 4</t>
  </si>
  <si>
    <t>Część 5</t>
  </si>
  <si>
    <t>Część 6</t>
  </si>
  <si>
    <t>Post. nr Sz.S.P.O.O.SZP.3810.58.2026</t>
  </si>
  <si>
    <t>Załącznik nr 1</t>
  </si>
  <si>
    <t>Oferta/opis przedmiotu zamówienia</t>
  </si>
  <si>
    <t>Wykonawca:
(nazwa,adres)</t>
  </si>
  <si>
    <t xml:space="preserve"> zestaw zawierajacy 6 słoiczków z kapsułkami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</si>
</sst>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[$-415]General"/>
  </numFmts>
  <fonts count="27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b/>
      <sz val="12"/>
      <color theme="0"/>
      <name val="Aptos Display"/>
      <family val="2"/>
      <scheme val="major"/>
    </font>
    <font>
      <b/>
      <sz val="11"/>
      <color theme="1"/>
      <name val="Aptos Narrow"/>
      <family val="2"/>
      <charset val="238"/>
      <scheme val="minor"/>
    </font>
    <font>
      <sz val="10"/>
      <color rgb="FF000000"/>
      <name val="Arial CE"/>
      <charset val="238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charset val="238"/>
      <scheme val="minor"/>
    </font>
    <font>
      <sz val="12"/>
      <name val="Calibri"/>
      <family val="2"/>
      <charset val="238"/>
    </font>
    <font>
      <b/>
      <sz val="11"/>
      <name val="Aptos Narrow"/>
      <family val="2"/>
      <charset val="238"/>
      <scheme val="minor"/>
    </font>
    <font>
      <b/>
      <sz val="10"/>
      <color theme="0"/>
      <name val="Aptos Display"/>
      <family val="2"/>
      <scheme val="major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Aptos Narrow"/>
      <charset val="238"/>
      <scheme val="minor"/>
    </font>
    <font>
      <b/>
      <sz val="16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b/>
      <sz val="16"/>
      <color theme="1"/>
      <name val="Aptos Narrow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0" fillId="0" borderId="0" applyBorder="0" applyProtection="0"/>
    <xf numFmtId="0" fontId="1" fillId="0" borderId="0"/>
    <xf numFmtId="0" fontId="14" fillId="0" borderId="0"/>
  </cellStyleXfs>
  <cellXfs count="185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44" fontId="0" fillId="0" borderId="0" xfId="1" applyFont="1" applyAlignment="1">
      <alignment horizontal="center"/>
    </xf>
    <xf numFmtId="0" fontId="0" fillId="0" borderId="0" xfId="0" applyAlignment="1">
      <alignment wrapText="1"/>
    </xf>
    <xf numFmtId="0" fontId="5" fillId="0" borderId="7" xfId="0" applyFont="1" applyBorder="1"/>
    <xf numFmtId="44" fontId="5" fillId="0" borderId="7" xfId="0" applyNumberFormat="1" applyFont="1" applyBorder="1"/>
    <xf numFmtId="0" fontId="5" fillId="2" borderId="7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right"/>
    </xf>
    <xf numFmtId="0" fontId="5" fillId="2" borderId="7" xfId="0" applyFont="1" applyFill="1" applyBorder="1" applyAlignment="1">
      <alignment wrapText="1"/>
    </xf>
    <xf numFmtId="0" fontId="5" fillId="2" borderId="8" xfId="0" applyFont="1" applyFill="1" applyBorder="1"/>
    <xf numFmtId="0" fontId="3" fillId="3" borderId="1" xfId="0" applyFont="1" applyFill="1" applyBorder="1" applyAlignment="1">
      <alignment horizontal="center" vertical="center"/>
    </xf>
    <xf numFmtId="44" fontId="5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44" fontId="7" fillId="0" borderId="0" xfId="1" applyFont="1"/>
    <xf numFmtId="44" fontId="7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44" fontId="8" fillId="0" borderId="3" xfId="1" applyFont="1" applyFill="1" applyBorder="1" applyAlignment="1">
      <alignment horizontal="center" vertical="center" wrapText="1"/>
    </xf>
    <xf numFmtId="44" fontId="8" fillId="0" borderId="3" xfId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right" vertical="center"/>
    </xf>
    <xf numFmtId="0" fontId="7" fillId="0" borderId="10" xfId="0" applyFont="1" applyBorder="1"/>
    <xf numFmtId="0" fontId="6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44" fontId="5" fillId="3" borderId="1" xfId="1" applyFont="1" applyFill="1" applyBorder="1" applyAlignment="1">
      <alignment horizontal="right" vertical="center"/>
    </xf>
    <xf numFmtId="44" fontId="5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 wrapText="1"/>
    </xf>
    <xf numFmtId="49" fontId="12" fillId="3" borderId="1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4" fontId="11" fillId="3" borderId="1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11" fillId="3" borderId="1" xfId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 wrapText="1"/>
    </xf>
    <xf numFmtId="2" fontId="7" fillId="0" borderId="0" xfId="1" applyNumberFormat="1" applyFont="1"/>
    <xf numFmtId="0" fontId="0" fillId="3" borderId="1" xfId="0" applyFill="1" applyBorder="1" applyAlignment="1">
      <alignment vertical="center" wrapText="1"/>
    </xf>
    <xf numFmtId="44" fontId="13" fillId="3" borderId="1" xfId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4" fontId="13" fillId="3" borderId="1" xfId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right" vertical="center"/>
    </xf>
    <xf numFmtId="44" fontId="13" fillId="3" borderId="5" xfId="1" applyFont="1" applyFill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 wrapText="1"/>
    </xf>
    <xf numFmtId="0" fontId="0" fillId="3" borderId="0" xfId="0" applyFill="1"/>
    <xf numFmtId="0" fontId="0" fillId="0" borderId="8" xfId="0" applyBorder="1"/>
    <xf numFmtId="0" fontId="0" fillId="0" borderId="10" xfId="0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44" fontId="16" fillId="0" borderId="14" xfId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4" fontId="16" fillId="0" borderId="3" xfId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4" xfId="0" applyBorder="1"/>
    <xf numFmtId="44" fontId="0" fillId="0" borderId="14" xfId="0" applyNumberFormat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4" applyFont="1"/>
    <xf numFmtId="9" fontId="2" fillId="0" borderId="0" xfId="4" applyNumberFormat="1" applyFont="1" applyAlignment="1">
      <alignment wrapText="1"/>
    </xf>
    <xf numFmtId="0" fontId="1" fillId="0" borderId="0" xfId="4" applyAlignment="1">
      <alignment horizontal="center"/>
    </xf>
    <xf numFmtId="44" fontId="0" fillId="0" borderId="0" xfId="2" applyFont="1"/>
    <xf numFmtId="0" fontId="1" fillId="0" borderId="0" xfId="4"/>
    <xf numFmtId="44" fontId="0" fillId="0" borderId="0" xfId="2" applyFont="1" applyAlignment="1">
      <alignment horizontal="center"/>
    </xf>
    <xf numFmtId="0" fontId="2" fillId="0" borderId="1" xfId="4" applyFont="1" applyBorder="1" applyAlignment="1">
      <alignment vertical="top"/>
    </xf>
    <xf numFmtId="0" fontId="16" fillId="0" borderId="2" xfId="4" applyFont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44" fontId="16" fillId="0" borderId="3" xfId="2" applyFont="1" applyFill="1" applyBorder="1" applyAlignment="1">
      <alignment horizontal="center" vertical="center" wrapText="1"/>
    </xf>
    <xf numFmtId="44" fontId="16" fillId="0" borderId="3" xfId="2" applyFont="1" applyFill="1" applyBorder="1" applyAlignment="1">
      <alignment horizontal="center" vertical="center"/>
    </xf>
    <xf numFmtId="0" fontId="16" fillId="0" borderId="4" xfId="4" applyFont="1" applyBorder="1" applyAlignment="1">
      <alignment horizontal="center" vertical="center" wrapText="1"/>
    </xf>
    <xf numFmtId="0" fontId="17" fillId="0" borderId="0" xfId="4" applyFont="1" applyAlignment="1">
      <alignment vertical="center" wrapText="1"/>
    </xf>
    <xf numFmtId="44" fontId="19" fillId="0" borderId="1" xfId="2" applyFont="1" applyBorder="1"/>
    <xf numFmtId="0" fontId="19" fillId="0" borderId="1" xfId="4" applyFont="1" applyBorder="1"/>
    <xf numFmtId="44" fontId="19" fillId="0" borderId="1" xfId="2" applyFont="1" applyBorder="1" applyAlignment="1">
      <alignment horizontal="center"/>
    </xf>
    <xf numFmtId="0" fontId="19" fillId="0" borderId="6" xfId="4" applyFont="1" applyBorder="1"/>
    <xf numFmtId="0" fontId="1" fillId="0" borderId="9" xfId="4" applyBorder="1" applyAlignment="1">
      <alignment horizontal="right"/>
    </xf>
    <xf numFmtId="0" fontId="1" fillId="0" borderId="7" xfId="4" applyBorder="1" applyAlignment="1">
      <alignment wrapText="1"/>
    </xf>
    <xf numFmtId="0" fontId="1" fillId="0" borderId="7" xfId="4" applyBorder="1" applyAlignment="1">
      <alignment horizontal="center"/>
    </xf>
    <xf numFmtId="0" fontId="1" fillId="0" borderId="7" xfId="4" applyBorder="1"/>
    <xf numFmtId="44" fontId="1" fillId="0" borderId="7" xfId="4" applyNumberFormat="1" applyBorder="1"/>
    <xf numFmtId="0" fontId="1" fillId="0" borderId="8" xfId="4" applyBorder="1"/>
    <xf numFmtId="0" fontId="2" fillId="0" borderId="0" xfId="4" applyFont="1" applyAlignment="1">
      <alignment horizontal="center" vertical="center"/>
    </xf>
    <xf numFmtId="0" fontId="1" fillId="0" borderId="0" xfId="4" applyAlignment="1">
      <alignment wrapText="1"/>
    </xf>
    <xf numFmtId="0" fontId="2" fillId="0" borderId="1" xfId="4" applyFont="1" applyBorder="1" applyAlignment="1">
      <alignment horizontal="right" vertical="center" wrapText="1"/>
    </xf>
    <xf numFmtId="0" fontId="1" fillId="0" borderId="1" xfId="4" applyBorder="1" applyAlignment="1">
      <alignment wrapText="1"/>
    </xf>
    <xf numFmtId="0" fontId="2" fillId="0" borderId="1" xfId="4" applyFont="1" applyBorder="1" applyAlignment="1">
      <alignment horizontal="right" vertical="center"/>
    </xf>
    <xf numFmtId="0" fontId="1" fillId="0" borderId="10" xfId="4" applyBorder="1"/>
    <xf numFmtId="0" fontId="2" fillId="0" borderId="0" xfId="4" applyFont="1" applyAlignment="1">
      <alignment horizontal="center"/>
    </xf>
    <xf numFmtId="4" fontId="19" fillId="0" borderId="1" xfId="4" applyNumberFormat="1" applyFont="1" applyBorder="1"/>
    <xf numFmtId="0" fontId="1" fillId="0" borderId="7" xfId="4" applyBorder="1" applyAlignment="1">
      <alignment horizontal="left" wrapText="1"/>
    </xf>
    <xf numFmtId="10" fontId="1" fillId="0" borderId="0" xfId="4" applyNumberFormat="1" applyAlignment="1">
      <alignment wrapText="1"/>
    </xf>
    <xf numFmtId="44" fontId="20" fillId="0" borderId="1" xfId="2" applyFont="1" applyBorder="1" applyAlignment="1">
      <alignment vertical="center"/>
    </xf>
    <xf numFmtId="0" fontId="20" fillId="0" borderId="1" xfId="4" applyFont="1" applyBorder="1" applyAlignment="1">
      <alignment vertical="center"/>
    </xf>
    <xf numFmtId="44" fontId="20" fillId="0" borderId="1" xfId="2" applyFont="1" applyBorder="1" applyAlignment="1">
      <alignment horizontal="center" vertical="center"/>
    </xf>
    <xf numFmtId="0" fontId="20" fillId="0" borderId="0" xfId="4" applyFont="1" applyAlignment="1">
      <alignment vertical="center"/>
    </xf>
    <xf numFmtId="0" fontId="1" fillId="0" borderId="7" xfId="4" applyBorder="1" applyAlignment="1">
      <alignment horizontal="right"/>
    </xf>
    <xf numFmtId="0" fontId="1" fillId="0" borderId="1" xfId="4" applyBorder="1" applyAlignment="1">
      <alignment horizontal="center"/>
    </xf>
    <xf numFmtId="0" fontId="1" fillId="0" borderId="1" xfId="4" applyBorder="1"/>
    <xf numFmtId="44" fontId="1" fillId="0" borderId="1" xfId="4" applyNumberFormat="1" applyBorder="1"/>
    <xf numFmtId="0" fontId="1" fillId="0" borderId="0" xfId="4" applyAlignment="1">
      <alignment horizontal="right"/>
    </xf>
    <xf numFmtId="0" fontId="1" fillId="0" borderId="0" xfId="4" applyAlignment="1">
      <alignment horizontal="left" wrapText="1"/>
    </xf>
    <xf numFmtId="44" fontId="1" fillId="0" borderId="0" xfId="4" applyNumberFormat="1"/>
    <xf numFmtId="4" fontId="18" fillId="3" borderId="12" xfId="0" applyNumberFormat="1" applyFont="1" applyFill="1" applyBorder="1" applyAlignment="1">
      <alignment horizontal="right" vertical="center"/>
    </xf>
    <xf numFmtId="0" fontId="19" fillId="3" borderId="5" xfId="0" applyFont="1" applyFill="1" applyBorder="1"/>
    <xf numFmtId="44" fontId="19" fillId="3" borderId="1" xfId="1" applyFont="1" applyFill="1" applyBorder="1" applyAlignment="1">
      <alignment horizontal="center"/>
    </xf>
    <xf numFmtId="0" fontId="19" fillId="3" borderId="1" xfId="0" applyFont="1" applyFill="1" applyBorder="1"/>
    <xf numFmtId="0" fontId="19" fillId="3" borderId="6" xfId="0" applyFont="1" applyFill="1" applyBorder="1"/>
    <xf numFmtId="44" fontId="19" fillId="3" borderId="1" xfId="2" applyFont="1" applyFill="1" applyBorder="1"/>
    <xf numFmtId="0" fontId="19" fillId="3" borderId="1" xfId="4" applyFont="1" applyFill="1" applyBorder="1"/>
    <xf numFmtId="44" fontId="19" fillId="3" borderId="1" xfId="2" applyFont="1" applyFill="1" applyBorder="1" applyAlignment="1">
      <alignment horizontal="center"/>
    </xf>
    <xf numFmtId="0" fontId="19" fillId="3" borderId="6" xfId="4" applyFont="1" applyFill="1" applyBorder="1"/>
    <xf numFmtId="0" fontId="1" fillId="3" borderId="0" xfId="4" applyFill="1"/>
    <xf numFmtId="4" fontId="19" fillId="3" borderId="1" xfId="4" applyNumberFormat="1" applyFont="1" applyFill="1" applyBorder="1"/>
    <xf numFmtId="44" fontId="20" fillId="3" borderId="1" xfId="2" applyFont="1" applyFill="1" applyBorder="1" applyAlignment="1">
      <alignment vertical="center"/>
    </xf>
    <xf numFmtId="0" fontId="20" fillId="3" borderId="1" xfId="4" applyFont="1" applyFill="1" applyBorder="1" applyAlignment="1">
      <alignment vertical="center"/>
    </xf>
    <xf numFmtId="44" fontId="20" fillId="3" borderId="1" xfId="2" applyFont="1" applyFill="1" applyBorder="1" applyAlignment="1">
      <alignment horizontal="center" vertical="center"/>
    </xf>
    <xf numFmtId="0" fontId="20" fillId="3" borderId="0" xfId="4" applyFont="1" applyFill="1" applyAlignment="1">
      <alignment vertical="center"/>
    </xf>
    <xf numFmtId="8" fontId="20" fillId="0" borderId="1" xfId="4" applyNumberFormat="1" applyFont="1" applyBorder="1" applyAlignment="1">
      <alignment vertical="center"/>
    </xf>
    <xf numFmtId="0" fontId="22" fillId="3" borderId="12" xfId="0" applyFont="1" applyFill="1" applyBorder="1" applyAlignment="1">
      <alignment vertical="center" wrapText="1"/>
    </xf>
    <xf numFmtId="0" fontId="22" fillId="3" borderId="12" xfId="0" applyFont="1" applyFill="1" applyBorder="1" applyAlignment="1">
      <alignment horizontal="center" vertical="center"/>
    </xf>
    <xf numFmtId="3" fontId="22" fillId="3" borderId="12" xfId="0" applyNumberFormat="1" applyFont="1" applyFill="1" applyBorder="1" applyAlignment="1">
      <alignment horizontal="right" vertical="center"/>
    </xf>
    <xf numFmtId="0" fontId="23" fillId="3" borderId="1" xfId="4" applyFont="1" applyFill="1" applyBorder="1" applyAlignment="1">
      <alignment wrapText="1"/>
    </xf>
    <xf numFmtId="0" fontId="23" fillId="0" borderId="1" xfId="4" applyFont="1" applyBorder="1" applyAlignment="1">
      <alignment wrapText="1"/>
    </xf>
    <xf numFmtId="0" fontId="23" fillId="3" borderId="1" xfId="4" applyFont="1" applyFill="1" applyBorder="1" applyAlignment="1">
      <alignment horizontal="center"/>
    </xf>
    <xf numFmtId="0" fontId="23" fillId="0" borderId="1" xfId="4" applyFont="1" applyBorder="1" applyAlignment="1">
      <alignment horizontal="center"/>
    </xf>
    <xf numFmtId="3" fontId="23" fillId="0" borderId="1" xfId="4" applyNumberFormat="1" applyFont="1" applyBorder="1" applyAlignment="1">
      <alignment horizontal="center"/>
    </xf>
    <xf numFmtId="0" fontId="23" fillId="3" borderId="1" xfId="4" applyFont="1" applyFill="1" applyBorder="1" applyAlignment="1">
      <alignment horizontal="left" wrapText="1"/>
    </xf>
    <xf numFmtId="0" fontId="23" fillId="0" borderId="1" xfId="4" applyFont="1" applyBorder="1" applyAlignment="1">
      <alignment horizontal="left" wrapText="1"/>
    </xf>
    <xf numFmtId="0" fontId="23" fillId="3" borderId="1" xfId="4" applyFont="1" applyFill="1" applyBorder="1" applyAlignment="1">
      <alignment horizontal="left" vertical="center" wrapText="1"/>
    </xf>
    <xf numFmtId="0" fontId="23" fillId="3" borderId="1" xfId="4" applyFont="1" applyFill="1" applyBorder="1" applyAlignment="1">
      <alignment horizontal="center" vertical="center"/>
    </xf>
    <xf numFmtId="0" fontId="23" fillId="0" borderId="1" xfId="4" applyFont="1" applyBorder="1" applyAlignment="1">
      <alignment horizontal="left" vertical="center" wrapText="1"/>
    </xf>
    <xf numFmtId="0" fontId="23" fillId="0" borderId="1" xfId="4" applyFont="1" applyBorder="1" applyAlignment="1">
      <alignment horizontal="center" vertical="center"/>
    </xf>
    <xf numFmtId="0" fontId="21" fillId="0" borderId="7" xfId="4" applyFont="1" applyBorder="1" applyAlignment="1">
      <alignment horizontal="left" wrapText="1"/>
    </xf>
    <xf numFmtId="0" fontId="21" fillId="0" borderId="1" xfId="4" applyFont="1" applyBorder="1" applyAlignment="1">
      <alignment horizontal="center"/>
    </xf>
    <xf numFmtId="0" fontId="23" fillId="3" borderId="1" xfId="4" applyFont="1" applyFill="1" applyBorder="1" applyAlignment="1">
      <alignment horizontal="right" vertical="center"/>
    </xf>
    <xf numFmtId="0" fontId="23" fillId="0" borderId="1" xfId="4" applyFont="1" applyBorder="1" applyAlignment="1">
      <alignment horizontal="right" vertical="center"/>
    </xf>
    <xf numFmtId="0" fontId="23" fillId="3" borderId="5" xfId="4" applyFont="1" applyFill="1" applyBorder="1" applyAlignment="1">
      <alignment horizontal="right" vertical="center"/>
    </xf>
    <xf numFmtId="0" fontId="23" fillId="0" borderId="5" xfId="4" applyFont="1" applyBorder="1" applyAlignment="1">
      <alignment horizontal="right" vertical="center"/>
    </xf>
    <xf numFmtId="0" fontId="23" fillId="3" borderId="5" xfId="4" applyFont="1" applyFill="1" applyBorder="1" applyAlignment="1">
      <alignment horizontal="right"/>
    </xf>
    <xf numFmtId="0" fontId="23" fillId="0" borderId="5" xfId="4" applyFont="1" applyBorder="1" applyAlignment="1">
      <alignment horizontal="right"/>
    </xf>
    <xf numFmtId="0" fontId="22" fillId="3" borderId="12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4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4" applyFont="1" applyBorder="1" applyAlignment="1">
      <alignment vertical="top" wrapText="1"/>
    </xf>
    <xf numFmtId="44" fontId="24" fillId="0" borderId="0" xfId="1" applyFont="1" applyAlignment="1">
      <alignment horizontal="center"/>
    </xf>
    <xf numFmtId="0" fontId="24" fillId="0" borderId="0" xfId="0" applyFont="1"/>
    <xf numFmtId="44" fontId="25" fillId="0" borderId="0" xfId="1" applyFont="1" applyAlignment="1">
      <alignment horizontal="center"/>
    </xf>
    <xf numFmtId="0" fontId="25" fillId="0" borderId="0" xfId="0" applyFont="1"/>
    <xf numFmtId="44" fontId="26" fillId="0" borderId="0" xfId="1" applyFont="1" applyAlignment="1"/>
    <xf numFmtId="0" fontId="26" fillId="0" borderId="0" xfId="0" applyFont="1" applyAlignment="1"/>
    <xf numFmtId="44" fontId="26" fillId="0" borderId="0" xfId="2" applyFont="1" applyAlignment="1"/>
    <xf numFmtId="0" fontId="24" fillId="0" borderId="0" xfId="0" applyFont="1"/>
    <xf numFmtId="0" fontId="24" fillId="0" borderId="0" xfId="4" applyFont="1"/>
  </cellXfs>
  <cellStyles count="6">
    <cellStyle name="Normalny" xfId="0" builtinId="0"/>
    <cellStyle name="Normalny 2" xfId="4" xr:uid="{96910F08-04A2-400B-BBD3-D78D98F8D7D2}"/>
    <cellStyle name="Normalny 3" xfId="3" xr:uid="{3929D17B-5829-4529-8423-2E10B68F0D56}"/>
    <cellStyle name="Normalny 4" xfId="5" xr:uid="{0E6769E8-D324-40B4-854B-91F907C94DE7}"/>
    <cellStyle name="Walutowy" xfId="1" builtinId="4"/>
    <cellStyle name="Walutowy 2" xfId="2" xr:uid="{00000000-0005-0000-0000-00002F000000}"/>
  </cellStyles>
  <dxfs count="17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numFmt numFmtId="34" formatCode="_-* #,##0.00\ &quot;zł&quot;_-;\-* #,##0.00\ &quot;zł&quot;_-;_-* &quot;-&quot;??\ &quot;zł&quot;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horizontal="center" vertical="center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lef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numFmt numFmtId="34" formatCode="_-* #,##0.00\ &quot;zł&quot;_-;\-* #,##0.00\ &quot;zł&quot;_-;_-* &quot;-&quot;??\ &quot;zł&quot;_-;_-@_-"/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2"/>
        <family val="2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Aptos Narrow"/>
        <family val="2"/>
        <charset val="238"/>
        <scheme val="none"/>
      </font>
      <fill>
        <patternFill patternType="solid">
          <fgColor rgb="FF000000"/>
          <bgColor rgb="FFFFFFFF"/>
        </patternFill>
      </fill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numFmt numFmtId="34" formatCode="_-* #,##0.00\ &quot;zł&quot;_-;\-* #,##0.00\ &quot;zł&quot;_-;_-* &quot;-&quot;??\ &quot;zł&quot;_-;_-@_-"/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2"/>
        <family val="2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Aptos Narrow"/>
        <family val="2"/>
        <charset val="238"/>
        <scheme val="none"/>
      </font>
      <fill>
        <patternFill patternType="solid">
          <fgColor rgb="FF000000"/>
          <bgColor rgb="FFFFFFFF"/>
        </patternFill>
      </fill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C18BCD0-D734-4A84-A897-0825AD3EA553}" name="Tabela7" displayName="Tabela7" ref="A13:L17" totalsRowCount="1" headerRowDxfId="175" dataDxfId="173" totalsRowDxfId="171" headerRowBorderDxfId="174" tableBorderDxfId="172" totalsRowBorderDxfId="170">
  <autoFilter ref="A13:L16" xr:uid="{130899A0-5238-436C-8610-1D3DDD213376}"/>
  <tableColumns count="12">
    <tableColumn id="1" xr3:uid="{9DE5F189-3A9C-417D-90C7-0D0395093BEE}" name="L.p." totalsRowLabel="Suma" dataDxfId="169" totalsRowDxfId="168"/>
    <tableColumn id="2" xr3:uid="{4130E772-C825-4295-967C-EDB16EE81F08}" name="Nazwa, postać, dawka" dataDxfId="167" totalsRowDxfId="166"/>
    <tableColumn id="3" xr3:uid="{22C4AB59-C377-4BFF-9617-6DCA1ED1C13F}" name="j.m." dataDxfId="165" totalsRowDxfId="164"/>
    <tableColumn id="4" xr3:uid="{D6B876C7-6862-4AB8-BC6E-0F011A6CE2F6}" name="Ilość" dataDxfId="163" totalsRowDxfId="162"/>
    <tableColumn id="5" xr3:uid="{584E67E6-64A5-4F77-BD08-063548420563}" name="C.j. netto" dataDxfId="161" totalsRowDxfId="160" dataCellStyle="Walutowy"/>
    <tableColumn id="6" xr3:uid="{63B828BC-8096-4A45-9679-1190EF685D62}" name="Wartość netto" totalsRowFunction="sum" dataDxfId="159" totalsRowDxfId="158" dataCellStyle="Walutowy">
      <calculatedColumnFormula>Tabela7[[#This Row],[Ilość]]*Tabela7[[#This Row],[C.j. netto]]</calculatedColumnFormula>
    </tableColumn>
    <tableColumn id="7" xr3:uid="{18D8804D-B0B8-4084-B7A0-639750455119}" name="Stawka podatku VAT" dataDxfId="157" totalsRowDxfId="156"/>
    <tableColumn id="8" xr3:uid="{09EA5507-ADF4-495A-AD33-8E0874BFBA5F}" name="C.j. brutto" dataDxfId="155" totalsRowDxfId="154" dataCellStyle="Walutowy"/>
    <tableColumn id="9" xr3:uid="{2787A601-EEBC-4E52-A496-EB0638F9513E}" name="Wartość brutto" dataDxfId="153" totalsRowDxfId="152"/>
    <tableColumn id="10" xr3:uid="{1D57828E-396C-4E20-8687-F0B529AE63EF}" name="Producent " dataDxfId="151" totalsRowDxfId="150"/>
    <tableColumn id="11" xr3:uid="{2A457737-4DFF-4BF1-BD33-B2BAE3410F17}" name="Kod EAN" dataDxfId="149" totalsRowDxfId="148"/>
    <tableColumn id="12" xr3:uid="{5D076FD5-B70C-4E6E-8797-3CC8E56E7B24}" name="Nazwa handlowa, dawka, postać , ilość w opakowaniu" dataDxfId="147" totalsRowDxfId="14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AA447FCF-3B26-4E9D-8EF4-8EA28467D1E3}" name="Tabela8" displayName="Tabela8" ref="A13:L16" totalsRowCount="1" headerRowDxfId="145" dataDxfId="143" totalsRowDxfId="141" headerRowBorderDxfId="144" tableBorderDxfId="142" totalsRowBorderDxfId="140">
  <autoFilter ref="A13:L15" xr:uid="{130899A0-5238-436C-8610-1D3DDD213376}"/>
  <tableColumns count="12">
    <tableColumn id="1" xr3:uid="{30B0E460-4837-41EF-A137-6A87FA6EF847}" name="L.p." totalsRowLabel="Suma" dataDxfId="139" totalsRowDxfId="11"/>
    <tableColumn id="2" xr3:uid="{7F17D2AF-D8F3-4EF3-8BBC-A64958F8C583}" name="Nazwa, postać, dawka" dataDxfId="138" totalsRowDxfId="10"/>
    <tableColumn id="3" xr3:uid="{0283CAB9-FA09-47E1-80A4-37C056DF4AC4}" name="j.m." dataDxfId="137" totalsRowDxfId="9"/>
    <tableColumn id="4" xr3:uid="{F08DD0CD-51D3-4F38-9FBE-3AE6C0392E00}" name="Ilość" dataDxfId="136" totalsRowDxfId="8"/>
    <tableColumn id="5" xr3:uid="{5C5DC42F-E771-4B10-8B40-2C3EC0076161}" name="C.j. netto" dataDxfId="135" totalsRowDxfId="7" dataCellStyle="Walutowy"/>
    <tableColumn id="6" xr3:uid="{0D7DDF22-E267-4917-8174-31BD3DCF77F3}" name="Wartość netto" totalsRowFunction="sum" dataDxfId="134" totalsRowDxfId="6" dataCellStyle="Walutowy">
      <calculatedColumnFormula>Tabela8[[#This Row],[Ilość]]*Tabela8[[#This Row],[C.j. netto]]</calculatedColumnFormula>
    </tableColumn>
    <tableColumn id="7" xr3:uid="{7CF33025-9C3F-4B81-9ACD-3F35019DDDD6}" name="Stawka podatku VAT" dataDxfId="133" totalsRowDxfId="5"/>
    <tableColumn id="8" xr3:uid="{8C8A4F82-67D2-4F74-BE9E-3B42AF5E12FE}" name="C.j. brutto" dataDxfId="132" totalsRowDxfId="4" dataCellStyle="Walutowy"/>
    <tableColumn id="9" xr3:uid="{C92450F3-5766-441F-820C-F60C30223F86}" name="Wartość brutto" dataDxfId="131" totalsRowDxfId="3"/>
    <tableColumn id="10" xr3:uid="{B6FCBAD2-5014-4C80-AB85-332C579401F9}" name="Producent " dataDxfId="130" totalsRowDxfId="2"/>
    <tableColumn id="11" xr3:uid="{BCE67FD8-919C-4A0A-B3EC-161B3F6F12C8}" name="Kod EAN" dataDxfId="129" totalsRowDxfId="1"/>
    <tableColumn id="12" xr3:uid="{B99A0788-048F-485A-95BF-7EB351CE7ED2}" name="Nazwa handlowa, dawka, postać , ilość w opakowaniu" dataDxfId="128" totalsRow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69A697-166E-4FF4-87F6-B795F8B4D779}" name="Tabela35" displayName="Tabela35" ref="A13:L15" totalsRowCount="1" headerRowDxfId="127" dataDxfId="125" headerRowBorderDxfId="126" tableBorderDxfId="124" totalsRowBorderDxfId="123">
  <autoFilter ref="A13:L14" xr:uid="{130899A0-5238-436C-8610-1D3DDD213376}"/>
  <tableColumns count="12">
    <tableColumn id="1" xr3:uid="{C5A8F891-0520-43CB-B670-37062C605C44}" name="L.p." dataDxfId="122" totalsRowDxfId="121"/>
    <tableColumn id="2" xr3:uid="{02C58C66-DD92-4585-B413-B2424281E7C1}" name="Nazwa, postać, dawka" dataDxfId="120" totalsRowDxfId="119"/>
    <tableColumn id="3" xr3:uid="{886AA9B8-E715-40E8-8785-B9B4CC266AE4}" name="j.m." dataDxfId="118" totalsRowDxfId="117"/>
    <tableColumn id="4" xr3:uid="{A61AE64D-9526-4B5D-A205-4B9ED67534A9}" name="Ilość" dataDxfId="116" totalsRowDxfId="115"/>
    <tableColumn id="5" xr3:uid="{011C9C9C-F965-4670-AB3D-0C48D59683B8}" name="C.j. netto" dataDxfId="114" totalsRowDxfId="113"/>
    <tableColumn id="6" xr3:uid="{66B24338-10AF-4886-8789-8E213AF5E2FB}" name="Wartość netto" totalsRowFunction="sum" dataDxfId="112" totalsRowDxfId="111">
      <calculatedColumnFormula>Tabela35[[#This Row],[Ilość]]*Tabela35[[#This Row],[C.j. netto]]</calculatedColumnFormula>
    </tableColumn>
    <tableColumn id="7" xr3:uid="{C44961E6-37A6-4CD2-9831-48917787587E}" name="Stawka podatku VAT" dataDxfId="110" totalsRowDxfId="109"/>
    <tableColumn id="8" xr3:uid="{DEA093CA-BD58-484D-9F77-B4345BE54032}" name="C.j. brutto" dataDxfId="108" totalsRowDxfId="107" dataCellStyle="Walutowy"/>
    <tableColumn id="9" xr3:uid="{D8B2DF06-D0F1-441E-A42D-BECE61A033D6}" name="Wartość brutto" dataDxfId="106" totalsRowDxfId="105"/>
    <tableColumn id="10" xr3:uid="{83AD8769-C588-4C44-957B-2BE11A5A80DA}" name="Producent " dataDxfId="104" totalsRowDxfId="103"/>
    <tableColumn id="11" xr3:uid="{CFF25A8F-F218-4D78-B039-E1687A11FB36}" name="Kod EAN" dataDxfId="102" totalsRowDxfId="101"/>
    <tableColumn id="12" xr3:uid="{B995A3A6-B45C-486B-BA7B-90D43B7299CA}" name="Nazwa handlowa, dawka, postać , ilość w opakowaniu" dataDxfId="100" totalsRowDxfId="9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8AEAD19-7CE3-4297-9B95-77188604CDFF}" name="Tabela41" displayName="Tabela41" ref="A14:L17" totalsRowCount="1" headerRowDxfId="98" dataDxfId="96" headerRowBorderDxfId="97" tableBorderDxfId="95" totalsRowBorderDxfId="94">
  <autoFilter ref="A14:L16" xr:uid="{130899A0-5238-436C-8610-1D3DDD213376}"/>
  <tableColumns count="12">
    <tableColumn id="1" xr3:uid="{CE096AE9-747B-43D6-9776-097002ABB9BA}" name="L.p." totalsRowLabel="Suma" dataDxfId="93" totalsRowDxfId="92" totalsRowCellStyle="Normalny 2"/>
    <tableColumn id="2" xr3:uid="{FC44BC27-D72B-4A9D-A430-74B1B1C0A089}" name="Nazwa, postać, dawka" dataDxfId="91" totalsRowDxfId="90" totalsRowCellStyle="Normalny 2"/>
    <tableColumn id="3" xr3:uid="{B8E31663-2097-4CF4-B1D1-EBB185239970}" name="j.m." dataDxfId="89" totalsRowDxfId="88" totalsRowCellStyle="Normalny 2"/>
    <tableColumn id="4" xr3:uid="{03F8567A-C8AE-4DA3-8422-EA73A64D5F1C}" name="Ilość" dataDxfId="87" totalsRowDxfId="86" totalsRowCellStyle="Normalny 2"/>
    <tableColumn id="5" xr3:uid="{DF325CDF-DAE6-48F8-850D-06852E4DFD33}" name="C.j. netto" dataDxfId="85" totalsRowDxfId="84" totalsRowCellStyle="Normalny 2"/>
    <tableColumn id="6" xr3:uid="{6E8B05F4-69DD-4C86-804C-9D643CB08260}" name="Wartość netto" totalsRowFunction="sum" dataDxfId="83" totalsRowDxfId="82" totalsRowCellStyle="Normalny 2">
      <calculatedColumnFormula>Tabela41[[#This Row],[Ilość]]*Tabela41[[#This Row],[C.j. netto]]</calculatedColumnFormula>
    </tableColumn>
    <tableColumn id="7" xr3:uid="{45160D0E-FAE3-4B06-A65F-FBC09453BDD1}" name="Stawka podatku VAT" dataDxfId="81" totalsRowDxfId="80" totalsRowCellStyle="Normalny 2"/>
    <tableColumn id="8" xr3:uid="{7A33148A-DE6B-47B1-A1EF-35CC4D0532D6}" name="C.j. brutto" dataDxfId="79" totalsRowDxfId="78" totalsRowCellStyle="Normalny 2"/>
    <tableColumn id="9" xr3:uid="{AF99796E-A748-462A-B614-9E9328B2CDC9}" name="Wartość brutto" dataDxfId="77" totalsRowDxfId="76" totalsRowCellStyle="Normalny 2"/>
    <tableColumn id="10" xr3:uid="{7C6DD518-8FC5-4E46-9152-2423F7843282}" name="Producent " dataDxfId="75" totalsRowDxfId="74" totalsRowCellStyle="Normalny 2"/>
    <tableColumn id="11" xr3:uid="{E47A5F55-90D7-4005-8E9D-4E59EAEA5B14}" name="Kod EAN" dataDxfId="73" totalsRowDxfId="72" totalsRowCellStyle="Normalny 2"/>
    <tableColumn id="12" xr3:uid="{CEC8E696-01D7-4A45-9F90-266AE1F5BA56}" name="Nazwa handlowa, dawka, postać , ilość w opakowaniu" dataDxfId="71" totalsRowDxfId="70" totalsRowCellStyle="Normalny 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C0797BD-0183-48DD-BEDD-912B407F1122}" name="Tabela3" displayName="Tabela3" ref="A15:L18" totalsRowCount="1" headerRowDxfId="69" dataDxfId="67" headerRowBorderDxfId="68" tableBorderDxfId="66" totalsRowBorderDxfId="65">
  <autoFilter ref="A15:L17" xr:uid="{130899A0-5238-436C-8610-1D3DDD213376}"/>
  <sortState ref="A16:L17">
    <sortCondition ref="B15:B17"/>
  </sortState>
  <tableColumns count="12">
    <tableColumn id="1" xr3:uid="{250C28D9-DD7A-487E-BB69-014408D20284}" name="L.p." totalsRowLabel="Suma" dataDxfId="64" totalsRowDxfId="63" totalsRowCellStyle="Normalny 2"/>
    <tableColumn id="2" xr3:uid="{061611C0-1EBD-4C2D-92DA-12227F68701B}" name="Nazwa, postać, dawka" dataDxfId="62" totalsRowDxfId="61" totalsRowCellStyle="Normalny 2"/>
    <tableColumn id="3" xr3:uid="{1156E4AB-EA03-4B73-BEC5-A4BACC5CC43A}" name="j.m." dataDxfId="60" totalsRowDxfId="59" totalsRowCellStyle="Normalny 2"/>
    <tableColumn id="4" xr3:uid="{0F0D7E83-FD1A-4AD3-BCBE-2A0474B77B23}" name="Ilość" dataDxfId="58" totalsRowDxfId="57" totalsRowCellStyle="Normalny 2"/>
    <tableColumn id="5" xr3:uid="{8DE24C4F-E849-45DF-8A2A-9429AD362986}" name="C.j. netto" dataDxfId="56" totalsRowDxfId="55" totalsRowCellStyle="Normalny 2"/>
    <tableColumn id="6" xr3:uid="{3CC038E5-7482-498A-A3FD-C586BD74A40B}" name="Wartość netto" totalsRowFunction="sum" dataDxfId="54" totalsRowDxfId="53" totalsRowCellStyle="Normalny 2">
      <calculatedColumnFormula>Tabela3[[#This Row],[Ilość]]*Tabela3[[#This Row],[C.j. netto]]</calculatedColumnFormula>
    </tableColumn>
    <tableColumn id="7" xr3:uid="{28548257-895F-44CA-A6C0-266E098BBEBD}" name="Stawka podatku VAT" dataDxfId="52" totalsRowDxfId="51" totalsRowCellStyle="Normalny 2"/>
    <tableColumn id="8" xr3:uid="{4DBB1B34-0F2F-4528-81A4-A367D8C228D1}" name="C.j. brutto" dataDxfId="50" totalsRowDxfId="49" totalsRowCellStyle="Normalny 2"/>
    <tableColumn id="9" xr3:uid="{239B55C7-86B3-439E-B09D-5988C04ACDBF}" name="Wartość brutto" dataDxfId="48" totalsRowDxfId="47" totalsRowCellStyle="Normalny 2"/>
    <tableColumn id="10" xr3:uid="{E1F30794-5BB8-4574-975E-62BAC30AD90D}" name="Producent " dataDxfId="46" totalsRowDxfId="45" totalsRowCellStyle="Normalny 2"/>
    <tableColumn id="11" xr3:uid="{8BE8B8F4-3155-499F-91A5-9491D243EA1F}" name="Kod EAN" dataDxfId="44" totalsRowDxfId="43" totalsRowCellStyle="Normalny 2"/>
    <tableColumn id="12" xr3:uid="{F17D727F-7802-462F-8E77-DE53B269C6EA}" name="Nazwa handlowa, dawka, postać , ilość w opakowaniu" dataDxfId="42" totalsRowDxfId="41" totalsRowCellStyle="Normalny 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CD6A314-C739-49FC-9D06-68755337552B}" name="Tabela13" displayName="Tabela13" ref="A14:L19" totalsRowCount="1" headerRowDxfId="40" dataDxfId="38" headerRowBorderDxfId="39" tableBorderDxfId="37" totalsRowBorderDxfId="36">
  <autoFilter ref="A14:L18" xr:uid="{130899A0-5238-436C-8610-1D3DDD213376}"/>
  <sortState ref="A15:L17">
    <sortCondition ref="B14:B17"/>
  </sortState>
  <tableColumns count="12">
    <tableColumn id="1" xr3:uid="{8C4725F9-7E1D-41BE-9287-0D171D4A5791}" name="L.p." totalsRowLabel="Suma" dataDxfId="35" totalsRowDxfId="34" totalsRowCellStyle="Normalny 2"/>
    <tableColumn id="2" xr3:uid="{A2BD3421-94C6-424E-9FA3-A6E0EEAC3549}" name="Nazwa, postać, dawka" dataDxfId="33" totalsRowDxfId="32" totalsRowCellStyle="Normalny 2"/>
    <tableColumn id="3" xr3:uid="{13BC0630-832A-477A-8D84-DD22C9331B96}" name="j.m." dataDxfId="31" totalsRowDxfId="30" totalsRowCellStyle="Normalny 2"/>
    <tableColumn id="4" xr3:uid="{B4D7E7EC-8424-4789-A73C-7061D0E6DD08}" name="Ilość" dataDxfId="29" totalsRowDxfId="28" totalsRowCellStyle="Normalny 2"/>
    <tableColumn id="5" xr3:uid="{DBA5742B-7E48-4D29-920A-6314CB38D6EF}" name="C.j. netto" dataDxfId="27" totalsRowDxfId="26" totalsRowCellStyle="Normalny 2"/>
    <tableColumn id="6" xr3:uid="{89B9A156-8B04-4A3B-A52A-A56413E940D0}" name="Wartość netto" totalsRowFunction="sum" dataDxfId="25" totalsRowDxfId="24" totalsRowCellStyle="Normalny 2">
      <calculatedColumnFormula>Tabela13[[#This Row],[Ilość]]*Tabela13[[#This Row],[C.j. netto]]</calculatedColumnFormula>
    </tableColumn>
    <tableColumn id="7" xr3:uid="{B2F5EA39-6390-4417-9F3B-45347D28CFCD}" name="Stawka podatku VAT" dataDxfId="23" totalsRowDxfId="22" totalsRowCellStyle="Normalny 2"/>
    <tableColumn id="8" xr3:uid="{DCF8A037-AD92-4001-95EE-EF57E6AC12BA}" name="C.j. brutto" dataDxfId="21" totalsRowDxfId="20" totalsRowCellStyle="Normalny 2"/>
    <tableColumn id="9" xr3:uid="{1F2396FE-BB63-4463-B853-6FAC93B5D635}" name="Wartość brutto" dataDxfId="19" totalsRowDxfId="18" totalsRowCellStyle="Normalny 2"/>
    <tableColumn id="10" xr3:uid="{09C4E5AE-3798-4002-91A5-03FAE26C8844}" name="Producent " dataDxfId="17" totalsRowDxfId="16" totalsRowCellStyle="Normalny 2"/>
    <tableColumn id="11" xr3:uid="{9B274A51-E7E6-4B8B-940B-D7EE86F136C6}" name="Kod EAN" dataDxfId="15" totalsRowDxfId="14" totalsRowCellStyle="Normalny 2"/>
    <tableColumn id="12" xr3:uid="{FE251002-67D4-4F3C-A365-B3E9854705E9}" name="Nazwa handlowa, dawka, postać , ilość w opakowaniu" dataDxfId="13" totalsRowDxfId="12" totalsRowCellStyle="Normalny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264B7-E11D-4D67-AF3A-924445A066BF}">
  <sheetPr>
    <pageSetUpPr fitToPage="1"/>
  </sheetPr>
  <dimension ref="A1:L23"/>
  <sheetViews>
    <sheetView workbookViewId="0">
      <selection activeCell="A6" sqref="A6"/>
    </sheetView>
  </sheetViews>
  <sheetFormatPr defaultColWidth="9" defaultRowHeight="14.25"/>
  <cols>
    <col min="1" max="1" width="14.875" customWidth="1"/>
    <col min="2" max="2" width="40" style="4" customWidth="1"/>
    <col min="3" max="3" width="20.625" style="1" customWidth="1"/>
    <col min="4" max="4" width="9" style="1"/>
    <col min="5" max="5" width="13.5" style="2" customWidth="1"/>
    <col min="6" max="6" width="18" style="2" customWidth="1"/>
    <col min="7" max="7" width="19.5" customWidth="1"/>
    <col min="8" max="8" width="18.5" style="3" customWidth="1"/>
    <col min="9" max="9" width="28.125" customWidth="1"/>
    <col min="10" max="10" width="32.5" customWidth="1"/>
    <col min="11" max="11" width="20.5" customWidth="1"/>
    <col min="12" max="12" width="46.5" customWidth="1"/>
  </cols>
  <sheetData>
    <row r="1" spans="1:12" ht="15">
      <c r="A1" s="15"/>
      <c r="B1" s="16"/>
      <c r="C1" s="17"/>
      <c r="D1" s="17"/>
      <c r="E1" s="18"/>
      <c r="F1" s="18"/>
      <c r="G1" s="15"/>
      <c r="H1" s="19"/>
      <c r="I1" s="15"/>
      <c r="J1" s="15"/>
      <c r="K1" s="15"/>
      <c r="L1" s="15"/>
    </row>
    <row r="2" spans="1:12" ht="15.75">
      <c r="A2" s="15"/>
      <c r="B2" s="16"/>
      <c r="C2" s="17"/>
      <c r="D2" s="17"/>
      <c r="E2" s="18"/>
      <c r="F2" s="18"/>
      <c r="G2" s="15"/>
      <c r="H2" s="19"/>
      <c r="I2" s="15"/>
      <c r="J2" s="15"/>
      <c r="K2" s="15"/>
      <c r="L2" s="20"/>
    </row>
    <row r="3" spans="1:12" ht="15.75">
      <c r="A3" s="15"/>
      <c r="B3" s="16"/>
      <c r="C3" s="17"/>
      <c r="D3" s="17"/>
      <c r="E3" s="18"/>
      <c r="F3" s="18"/>
      <c r="G3" s="15"/>
      <c r="H3" s="19"/>
      <c r="I3" s="15"/>
      <c r="J3" s="15"/>
      <c r="K3" s="15"/>
      <c r="L3" s="20" t="s">
        <v>54</v>
      </c>
    </row>
    <row r="4" spans="1:12" ht="15.75">
      <c r="A4" s="15"/>
      <c r="B4" s="16"/>
      <c r="C4" s="17"/>
      <c r="D4" s="17"/>
      <c r="E4" s="18"/>
      <c r="F4" s="18"/>
      <c r="G4" s="15"/>
      <c r="H4" s="19"/>
      <c r="I4" s="15"/>
      <c r="J4" s="15"/>
      <c r="K4" s="15"/>
      <c r="L4" s="20" t="s">
        <v>53</v>
      </c>
    </row>
    <row r="5" spans="1:12" ht="20.25">
      <c r="A5" s="15"/>
      <c r="B5" s="16"/>
      <c r="C5" s="17"/>
      <c r="D5" s="17"/>
      <c r="E5" s="18"/>
      <c r="F5" s="18"/>
      <c r="G5" s="15"/>
      <c r="H5" s="178" t="s">
        <v>55</v>
      </c>
      <c r="I5" s="179"/>
      <c r="J5" s="15"/>
      <c r="K5" s="15"/>
      <c r="L5" s="15"/>
    </row>
    <row r="6" spans="1:12" ht="20.25">
      <c r="A6" s="183" t="s">
        <v>47</v>
      </c>
      <c r="B6" s="21"/>
      <c r="C6" s="17"/>
      <c r="D6" s="17"/>
      <c r="E6" s="18"/>
      <c r="F6" s="18"/>
      <c r="G6" s="15"/>
      <c r="H6" s="19"/>
      <c r="I6" s="15"/>
      <c r="J6" s="15"/>
      <c r="K6" s="15"/>
      <c r="L6" s="15"/>
    </row>
    <row r="7" spans="1:12" ht="15">
      <c r="A7" s="15"/>
      <c r="B7" s="16"/>
      <c r="C7" s="17"/>
      <c r="D7" s="17"/>
      <c r="E7" s="18"/>
      <c r="F7" s="18"/>
      <c r="G7" s="15"/>
      <c r="H7" s="19"/>
      <c r="I7" s="15"/>
      <c r="J7" s="15"/>
      <c r="K7" s="15"/>
      <c r="L7" s="15"/>
    </row>
    <row r="8" spans="1:12" ht="40.15" customHeight="1">
      <c r="A8" s="173" t="s">
        <v>56</v>
      </c>
      <c r="B8" s="170"/>
      <c r="C8" s="170"/>
      <c r="D8" s="170"/>
      <c r="E8" s="170"/>
      <c r="F8" s="18"/>
      <c r="G8" s="15"/>
      <c r="H8" s="19"/>
      <c r="I8" s="15"/>
      <c r="J8" s="15"/>
      <c r="K8" s="15"/>
      <c r="L8" s="15"/>
    </row>
    <row r="9" spans="1:12" ht="40.15" customHeight="1">
      <c r="A9" s="22" t="s">
        <v>0</v>
      </c>
      <c r="B9" s="170"/>
      <c r="C9" s="170"/>
      <c r="D9" s="170"/>
      <c r="E9" s="170"/>
      <c r="F9" s="18"/>
      <c r="G9" s="15"/>
      <c r="H9" s="19"/>
      <c r="I9" s="15"/>
      <c r="J9" s="15"/>
      <c r="K9" s="15"/>
      <c r="L9" s="15"/>
    </row>
    <row r="10" spans="1:12" ht="40.15" customHeight="1">
      <c r="A10" s="22" t="s">
        <v>1</v>
      </c>
      <c r="B10" s="170"/>
      <c r="C10" s="170"/>
      <c r="D10" s="170"/>
      <c r="E10" s="170"/>
      <c r="F10" s="18"/>
      <c r="G10" s="15"/>
      <c r="H10" s="19"/>
      <c r="I10" s="15"/>
      <c r="J10" s="15"/>
      <c r="K10" s="15"/>
      <c r="L10" s="15"/>
    </row>
    <row r="11" spans="1:12" ht="15">
      <c r="A11" s="15"/>
      <c r="B11" s="16"/>
      <c r="C11" s="17"/>
      <c r="D11" s="17"/>
      <c r="E11" s="18"/>
      <c r="F11" s="18"/>
      <c r="G11" s="15"/>
      <c r="H11" s="19"/>
      <c r="I11" s="15"/>
      <c r="J11" s="15"/>
      <c r="K11" s="15"/>
      <c r="L11" s="15"/>
    </row>
    <row r="12" spans="1:12" ht="15">
      <c r="A12" s="15"/>
      <c r="B12" s="16"/>
      <c r="C12" s="17"/>
      <c r="D12" s="17"/>
      <c r="E12" s="18"/>
      <c r="F12" s="18"/>
      <c r="G12" s="15"/>
      <c r="H12" s="19"/>
      <c r="I12" s="15"/>
      <c r="J12" s="15"/>
      <c r="K12" s="15"/>
      <c r="L12" s="15"/>
    </row>
    <row r="13" spans="1:12" ht="31.5">
      <c r="A13" s="23" t="s">
        <v>2</v>
      </c>
      <c r="B13" s="24" t="s">
        <v>3</v>
      </c>
      <c r="C13" s="24" t="s">
        <v>4</v>
      </c>
      <c r="D13" s="25" t="s">
        <v>5</v>
      </c>
      <c r="E13" s="26" t="s">
        <v>6</v>
      </c>
      <c r="F13" s="26" t="s">
        <v>7</v>
      </c>
      <c r="G13" s="24" t="s">
        <v>8</v>
      </c>
      <c r="H13" s="27" t="s">
        <v>9</v>
      </c>
      <c r="I13" s="24" t="s">
        <v>10</v>
      </c>
      <c r="J13" s="24" t="s">
        <v>11</v>
      </c>
      <c r="K13" s="24" t="s">
        <v>12</v>
      </c>
      <c r="L13" s="28" t="s">
        <v>13</v>
      </c>
    </row>
    <row r="14" spans="1:12" ht="165">
      <c r="A14" s="43" t="s">
        <v>14</v>
      </c>
      <c r="B14" s="44" t="s">
        <v>30</v>
      </c>
      <c r="C14" s="41" t="s">
        <v>17</v>
      </c>
      <c r="D14" s="48">
        <v>50</v>
      </c>
      <c r="E14" s="37"/>
      <c r="F14" s="38">
        <f>Tabela7[[#This Row],[Ilość]]*Tabela7[[#This Row],[C.j. netto]]</f>
        <v>0</v>
      </c>
      <c r="G14" s="39"/>
      <c r="H14" s="13"/>
      <c r="I14" s="39"/>
      <c r="J14" s="14"/>
      <c r="K14" s="14"/>
      <c r="L14" s="54"/>
    </row>
    <row r="15" spans="1:12" ht="240">
      <c r="A15" s="46" t="s">
        <v>15</v>
      </c>
      <c r="B15" s="44" t="s">
        <v>29</v>
      </c>
      <c r="C15" s="47" t="s">
        <v>17</v>
      </c>
      <c r="D15" s="48">
        <v>50</v>
      </c>
      <c r="E15" s="37"/>
      <c r="F15" s="49">
        <f>Tabela7[[#This Row],[Ilość]]*Tabela7[[#This Row],[C.j. netto]]</f>
        <v>0</v>
      </c>
      <c r="G15" s="50"/>
      <c r="H15" s="51"/>
      <c r="I15" s="50"/>
      <c r="J15" s="52"/>
      <c r="K15" s="52"/>
      <c r="L15" s="52"/>
    </row>
    <row r="16" spans="1:12" ht="285">
      <c r="A16" s="59" t="s">
        <v>16</v>
      </c>
      <c r="B16" s="61" t="s">
        <v>32</v>
      </c>
      <c r="C16" s="42" t="s">
        <v>17</v>
      </c>
      <c r="D16" s="36">
        <v>50</v>
      </c>
      <c r="E16" s="60"/>
      <c r="F16" s="55">
        <f>Tabela7[[#This Row],[Ilość]]*Tabela7[[#This Row],[C.j. netto]]</f>
        <v>0</v>
      </c>
      <c r="G16" s="56"/>
      <c r="H16" s="57"/>
      <c r="I16" s="56"/>
      <c r="J16" s="58"/>
      <c r="K16" s="58"/>
      <c r="L16" s="54"/>
    </row>
    <row r="17" spans="1:12" ht="25.5" customHeight="1">
      <c r="A17" s="9" t="s">
        <v>18</v>
      </c>
      <c r="B17" s="10"/>
      <c r="C17" s="8"/>
      <c r="D17" s="8"/>
      <c r="E17" s="7"/>
      <c r="F17" s="6">
        <f>SUBTOTAL(109,Tabela7[Wartość netto])</f>
        <v>0</v>
      </c>
      <c r="G17" s="7"/>
      <c r="H17" s="8"/>
      <c r="I17" s="5"/>
      <c r="J17" s="7"/>
      <c r="K17" s="7"/>
      <c r="L17" s="11"/>
    </row>
    <row r="18" spans="1:12" ht="15">
      <c r="A18" s="15"/>
      <c r="B18" s="16"/>
      <c r="C18" s="17"/>
      <c r="D18" s="17"/>
      <c r="E18" s="18"/>
      <c r="F18" s="18"/>
      <c r="G18" s="15"/>
      <c r="H18" s="19"/>
      <c r="I18" s="15"/>
      <c r="J18" s="15"/>
      <c r="K18" s="15"/>
      <c r="L18" s="15"/>
    </row>
    <row r="19" spans="1:12" ht="45">
      <c r="A19" s="29" t="s">
        <v>23</v>
      </c>
      <c r="B19" s="30" t="s">
        <v>31</v>
      </c>
      <c r="C19" s="17"/>
      <c r="D19" s="17"/>
      <c r="E19" s="18"/>
      <c r="F19" s="18"/>
      <c r="G19" s="15"/>
      <c r="H19" s="19"/>
      <c r="I19" s="15"/>
      <c r="J19" s="15"/>
      <c r="K19" s="15"/>
      <c r="L19" s="15"/>
    </row>
    <row r="20" spans="1:12" ht="30" customHeight="1">
      <c r="A20" s="15"/>
      <c r="B20" s="16"/>
      <c r="C20" s="17"/>
      <c r="D20" s="17"/>
      <c r="E20" s="18"/>
      <c r="F20" s="18"/>
      <c r="G20" s="15"/>
      <c r="H20" s="19"/>
      <c r="I20" s="15"/>
      <c r="J20" s="15"/>
      <c r="K20" s="15"/>
      <c r="L20" s="15"/>
    </row>
    <row r="21" spans="1:12" ht="30" customHeight="1">
      <c r="A21" s="31" t="s">
        <v>19</v>
      </c>
      <c r="B21" s="32"/>
      <c r="C21" s="17"/>
      <c r="D21" s="17"/>
      <c r="E21" s="53"/>
      <c r="F21" s="18"/>
      <c r="G21" s="15"/>
      <c r="H21" s="19"/>
      <c r="I21" s="15"/>
      <c r="J21" s="15"/>
      <c r="K21" s="15"/>
      <c r="L21" s="15"/>
    </row>
    <row r="22" spans="1:12" ht="30" customHeight="1">
      <c r="A22" s="33" t="s">
        <v>20</v>
      </c>
      <c r="B22" s="32"/>
      <c r="C22" s="17"/>
      <c r="D22" s="17"/>
      <c r="E22" s="18"/>
      <c r="F22" s="18"/>
      <c r="G22" s="15"/>
      <c r="H22" s="19"/>
      <c r="I22" s="15"/>
      <c r="J22" s="15"/>
      <c r="K22" s="15"/>
      <c r="L22" s="34"/>
    </row>
    <row r="23" spans="1:12" ht="15.75">
      <c r="A23" s="33" t="s">
        <v>21</v>
      </c>
      <c r="B23" s="32"/>
      <c r="C23" s="17"/>
      <c r="D23" s="17"/>
      <c r="E23" s="18"/>
      <c r="F23" s="18"/>
      <c r="G23" s="15"/>
      <c r="H23" s="19"/>
      <c r="I23" s="15"/>
      <c r="J23" s="15"/>
      <c r="K23" s="15"/>
      <c r="L23" s="35" t="s">
        <v>22</v>
      </c>
    </row>
  </sheetData>
  <mergeCells count="4">
    <mergeCell ref="H5:I5"/>
    <mergeCell ref="B8:E8"/>
    <mergeCell ref="B9:E9"/>
    <mergeCell ref="B10:E10"/>
  </mergeCells>
  <pageMargins left="0.25" right="0.25" top="0.75" bottom="0.75" header="0.3" footer="0.3"/>
  <pageSetup paperSize="9" scale="46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DA91-801D-4DCD-977D-F0CA23F52399}">
  <sheetPr>
    <pageSetUpPr fitToPage="1"/>
  </sheetPr>
  <dimension ref="A1:L22"/>
  <sheetViews>
    <sheetView topLeftCell="A10" workbookViewId="0">
      <selection activeCell="E15" sqref="E15"/>
    </sheetView>
  </sheetViews>
  <sheetFormatPr defaultColWidth="9" defaultRowHeight="14.25"/>
  <cols>
    <col min="1" max="1" width="14.375" customWidth="1"/>
    <col min="2" max="2" width="40" style="4" customWidth="1"/>
    <col min="3" max="3" width="20.625" style="1" customWidth="1"/>
    <col min="4" max="4" width="9" style="1"/>
    <col min="5" max="5" width="13.5" style="2" customWidth="1"/>
    <col min="6" max="6" width="18" style="2" customWidth="1"/>
    <col min="7" max="7" width="19.5" customWidth="1"/>
    <col min="8" max="8" width="18.5" style="3" customWidth="1"/>
    <col min="9" max="9" width="28.125" customWidth="1"/>
    <col min="10" max="10" width="32.5" customWidth="1"/>
    <col min="11" max="11" width="20.5" customWidth="1"/>
    <col min="12" max="12" width="46.5" customWidth="1"/>
  </cols>
  <sheetData>
    <row r="1" spans="1:12" ht="15">
      <c r="A1" s="15"/>
      <c r="B1" s="16"/>
      <c r="C1" s="17"/>
      <c r="D1" s="17"/>
      <c r="E1" s="18"/>
      <c r="F1" s="18"/>
      <c r="G1" s="15"/>
      <c r="H1" s="19"/>
      <c r="I1" s="15"/>
      <c r="J1" s="15"/>
      <c r="K1" s="15"/>
      <c r="L1" s="15"/>
    </row>
    <row r="2" spans="1:12" ht="15.75">
      <c r="A2" s="15"/>
      <c r="B2" s="16"/>
      <c r="C2" s="17"/>
      <c r="D2" s="17"/>
      <c r="E2" s="18"/>
      <c r="F2" s="18"/>
      <c r="G2" s="15"/>
      <c r="H2" s="19"/>
      <c r="I2" s="15"/>
      <c r="J2" s="15"/>
      <c r="K2" s="15"/>
      <c r="L2" s="20" t="s">
        <v>54</v>
      </c>
    </row>
    <row r="3" spans="1:12" ht="15.75">
      <c r="A3" s="15"/>
      <c r="B3" s="16"/>
      <c r="C3" s="17"/>
      <c r="D3" s="17"/>
      <c r="E3" s="18"/>
      <c r="F3" s="18"/>
      <c r="G3" s="15"/>
      <c r="H3" s="19"/>
      <c r="I3" s="15"/>
      <c r="J3" s="15"/>
      <c r="K3" s="15"/>
      <c r="L3" s="20" t="s">
        <v>53</v>
      </c>
    </row>
    <row r="4" spans="1:12" ht="15.75">
      <c r="A4" s="15"/>
      <c r="B4" s="16"/>
      <c r="C4" s="17"/>
      <c r="D4" s="17"/>
      <c r="E4" s="18"/>
      <c r="F4" s="18"/>
      <c r="G4" s="15"/>
      <c r="H4" s="19"/>
      <c r="I4" s="15"/>
      <c r="J4" s="15"/>
      <c r="K4" s="15"/>
      <c r="L4" s="20"/>
    </row>
    <row r="5" spans="1:12" ht="20.25">
      <c r="A5" s="15"/>
      <c r="B5" s="16"/>
      <c r="C5" s="17"/>
      <c r="D5" s="17"/>
      <c r="E5" s="18"/>
      <c r="F5" s="18"/>
      <c r="G5" s="15"/>
      <c r="H5" s="176" t="s">
        <v>55</v>
      </c>
      <c r="I5" s="177"/>
      <c r="J5" s="15"/>
      <c r="K5" s="15"/>
      <c r="L5" s="15"/>
    </row>
    <row r="6" spans="1:12" ht="20.25">
      <c r="A6" s="183" t="s">
        <v>48</v>
      </c>
      <c r="B6" s="21"/>
      <c r="C6" s="17"/>
      <c r="D6" s="17"/>
      <c r="E6" s="18"/>
      <c r="F6" s="18"/>
      <c r="G6" s="15"/>
      <c r="H6" s="19"/>
      <c r="I6" s="15"/>
      <c r="J6" s="15"/>
      <c r="K6" s="15"/>
      <c r="L6" s="15"/>
    </row>
    <row r="7" spans="1:12" ht="15">
      <c r="A7" s="15"/>
      <c r="B7" s="16"/>
      <c r="C7" s="17"/>
      <c r="D7" s="17"/>
      <c r="E7" s="18"/>
      <c r="F7" s="18"/>
      <c r="G7" s="15"/>
      <c r="H7" s="19"/>
      <c r="I7" s="15"/>
      <c r="J7" s="15"/>
      <c r="K7" s="15"/>
      <c r="L7" s="15"/>
    </row>
    <row r="8" spans="1:12" ht="40.15" customHeight="1">
      <c r="A8" s="173" t="s">
        <v>56</v>
      </c>
      <c r="B8" s="170"/>
      <c r="C8" s="170"/>
      <c r="D8" s="170"/>
      <c r="E8" s="170"/>
      <c r="F8" s="18"/>
      <c r="G8" s="15"/>
      <c r="H8" s="19"/>
      <c r="I8" s="15"/>
      <c r="J8" s="15"/>
      <c r="K8" s="15"/>
      <c r="L8" s="15"/>
    </row>
    <row r="9" spans="1:12" ht="40.15" customHeight="1">
      <c r="A9" s="22" t="s">
        <v>0</v>
      </c>
      <c r="B9" s="170"/>
      <c r="C9" s="170"/>
      <c r="D9" s="170"/>
      <c r="E9" s="170"/>
      <c r="F9" s="18"/>
      <c r="G9" s="15"/>
      <c r="H9" s="19"/>
      <c r="I9" s="15"/>
      <c r="J9" s="15"/>
      <c r="K9" s="15"/>
      <c r="L9" s="15"/>
    </row>
    <row r="10" spans="1:12" ht="40.15" customHeight="1">
      <c r="A10" s="22" t="s">
        <v>1</v>
      </c>
      <c r="B10" s="170"/>
      <c r="C10" s="170"/>
      <c r="D10" s="170"/>
      <c r="E10" s="170"/>
      <c r="F10" s="18"/>
      <c r="G10" s="15"/>
      <c r="H10" s="19"/>
      <c r="I10" s="15"/>
      <c r="J10" s="15"/>
      <c r="K10" s="15"/>
      <c r="L10" s="15"/>
    </row>
    <row r="11" spans="1:12" ht="15">
      <c r="A11" s="15"/>
      <c r="B11" s="16"/>
      <c r="C11" s="17"/>
      <c r="D11" s="17"/>
      <c r="E11" s="18"/>
      <c r="F11" s="18"/>
      <c r="G11" s="15"/>
      <c r="H11" s="19"/>
      <c r="I11" s="15"/>
      <c r="J11" s="15"/>
      <c r="K11" s="15"/>
      <c r="L11" s="15"/>
    </row>
    <row r="12" spans="1:12" ht="15">
      <c r="A12" s="15"/>
      <c r="B12" s="16"/>
      <c r="C12" s="17"/>
      <c r="D12" s="17"/>
      <c r="E12" s="18"/>
      <c r="F12" s="18"/>
      <c r="G12" s="15"/>
      <c r="H12" s="19"/>
      <c r="I12" s="15"/>
      <c r="J12" s="15"/>
      <c r="K12" s="15"/>
      <c r="L12" s="15"/>
    </row>
    <row r="13" spans="1:12" ht="31.5">
      <c r="A13" s="23" t="s">
        <v>2</v>
      </c>
      <c r="B13" s="24" t="s">
        <v>3</v>
      </c>
      <c r="C13" s="24" t="s">
        <v>4</v>
      </c>
      <c r="D13" s="25" t="s">
        <v>5</v>
      </c>
      <c r="E13" s="26" t="s">
        <v>6</v>
      </c>
      <c r="F13" s="26" t="s">
        <v>7</v>
      </c>
      <c r="G13" s="24" t="s">
        <v>8</v>
      </c>
      <c r="H13" s="27" t="s">
        <v>9</v>
      </c>
      <c r="I13" s="24" t="s">
        <v>10</v>
      </c>
      <c r="J13" s="24" t="s">
        <v>11</v>
      </c>
      <c r="K13" s="24" t="s">
        <v>12</v>
      </c>
      <c r="L13" s="28" t="s">
        <v>13</v>
      </c>
    </row>
    <row r="14" spans="1:12" ht="150">
      <c r="A14" s="43" t="s">
        <v>14</v>
      </c>
      <c r="B14" s="44" t="s">
        <v>26</v>
      </c>
      <c r="C14" s="40" t="s">
        <v>28</v>
      </c>
      <c r="D14" s="12">
        <v>10</v>
      </c>
      <c r="E14" s="37"/>
      <c r="F14" s="38">
        <f>Tabela8[[#This Row],[Ilość]]*Tabela8[[#This Row],[C.j. netto]]</f>
        <v>0</v>
      </c>
      <c r="G14" s="39"/>
      <c r="H14" s="13"/>
      <c r="I14" s="39"/>
      <c r="J14" s="14"/>
      <c r="K14" s="14"/>
      <c r="L14" s="14"/>
    </row>
    <row r="15" spans="1:12" ht="210">
      <c r="A15" s="43" t="s">
        <v>15</v>
      </c>
      <c r="B15" s="45" t="s">
        <v>27</v>
      </c>
      <c r="C15" s="41" t="s">
        <v>57</v>
      </c>
      <c r="D15" s="12">
        <v>10</v>
      </c>
      <c r="E15" s="37"/>
      <c r="F15" s="38">
        <f>Tabela8[[#This Row],[Ilość]]*Tabela8[[#This Row],[C.j. netto]]</f>
        <v>0</v>
      </c>
      <c r="G15" s="39"/>
      <c r="H15" s="13"/>
      <c r="I15" s="39"/>
      <c r="J15" s="14"/>
      <c r="K15" s="14"/>
      <c r="L15" s="14"/>
    </row>
    <row r="16" spans="1:12" ht="25.5" customHeight="1">
      <c r="A16" s="9" t="s">
        <v>18</v>
      </c>
      <c r="B16" s="10"/>
      <c r="C16" s="8"/>
      <c r="D16" s="8"/>
      <c r="E16" s="7"/>
      <c r="F16" s="6">
        <f>SUBTOTAL(109,Tabela8[Wartość netto])</f>
        <v>0</v>
      </c>
      <c r="G16" s="7"/>
      <c r="H16" s="8"/>
      <c r="I16" s="5"/>
      <c r="J16" s="7"/>
      <c r="K16" s="7"/>
      <c r="L16" s="11"/>
    </row>
    <row r="17" spans="1:12" ht="15">
      <c r="A17" s="15"/>
      <c r="B17" s="16"/>
      <c r="C17" s="17"/>
      <c r="D17" s="17"/>
      <c r="E17" s="18"/>
      <c r="F17" s="18"/>
      <c r="G17" s="15"/>
      <c r="H17" s="19"/>
      <c r="I17" s="15"/>
      <c r="J17" s="15"/>
      <c r="K17" s="15"/>
      <c r="L17" s="15"/>
    </row>
    <row r="18" spans="1:12" ht="15">
      <c r="A18" s="29" t="s">
        <v>23</v>
      </c>
      <c r="B18" s="30" t="s">
        <v>25</v>
      </c>
      <c r="C18" s="17"/>
      <c r="D18" s="17"/>
      <c r="E18" s="18"/>
      <c r="F18" s="18"/>
      <c r="G18" s="15"/>
      <c r="H18" s="19"/>
      <c r="I18" s="15"/>
      <c r="J18" s="15"/>
      <c r="K18" s="15"/>
      <c r="L18" s="15"/>
    </row>
    <row r="19" spans="1:12" ht="30" customHeight="1">
      <c r="A19" s="15"/>
      <c r="B19" s="16"/>
      <c r="C19" s="17"/>
      <c r="D19" s="17"/>
      <c r="E19" s="18"/>
      <c r="F19" s="18"/>
      <c r="G19" s="15"/>
      <c r="H19" s="19"/>
      <c r="I19" s="15"/>
      <c r="J19" s="15"/>
      <c r="K19" s="15"/>
      <c r="L19" s="15"/>
    </row>
    <row r="20" spans="1:12" ht="30" customHeight="1">
      <c r="A20" s="31" t="s">
        <v>19</v>
      </c>
      <c r="B20" s="32"/>
      <c r="C20" s="17"/>
      <c r="D20" s="17"/>
      <c r="E20" s="18"/>
      <c r="F20" s="18"/>
      <c r="G20" s="15"/>
      <c r="H20" s="19"/>
      <c r="I20" s="15"/>
      <c r="J20" s="15"/>
      <c r="K20" s="15"/>
      <c r="L20" s="15"/>
    </row>
    <row r="21" spans="1:12" ht="30" customHeight="1">
      <c r="A21" s="33" t="s">
        <v>20</v>
      </c>
      <c r="B21" s="32"/>
      <c r="C21" s="17"/>
      <c r="D21" s="17"/>
      <c r="E21" s="18"/>
      <c r="F21" s="18"/>
      <c r="G21" s="15"/>
      <c r="H21" s="19"/>
      <c r="I21" s="15"/>
      <c r="J21" s="15"/>
      <c r="K21" s="15"/>
      <c r="L21" s="34"/>
    </row>
    <row r="22" spans="1:12" ht="15.75">
      <c r="A22" s="33" t="s">
        <v>21</v>
      </c>
      <c r="B22" s="32"/>
      <c r="C22" s="17"/>
      <c r="D22" s="17"/>
      <c r="E22" s="18"/>
      <c r="F22" s="18"/>
      <c r="G22" s="15"/>
      <c r="H22" s="19"/>
      <c r="I22" s="15"/>
      <c r="J22" s="15"/>
      <c r="K22" s="15"/>
      <c r="L22" s="35" t="s">
        <v>22</v>
      </c>
    </row>
  </sheetData>
  <mergeCells count="4">
    <mergeCell ref="H5:I5"/>
    <mergeCell ref="B8:E8"/>
    <mergeCell ref="B9:E9"/>
    <mergeCell ref="B10:E10"/>
  </mergeCells>
  <pageMargins left="0.25" right="0.25" top="0.75" bottom="0.75" header="0.3" footer="0.3"/>
  <pageSetup paperSize="9" scale="46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1A11B-9348-4236-88A7-FC5698F88F94}">
  <sheetPr>
    <pageSetUpPr fitToPage="1"/>
  </sheetPr>
  <dimension ref="A2:M64"/>
  <sheetViews>
    <sheetView workbookViewId="0">
      <selection activeCell="A6" sqref="A6"/>
    </sheetView>
  </sheetViews>
  <sheetFormatPr defaultRowHeight="14.25"/>
  <cols>
    <col min="1" max="1" width="14.125" customWidth="1"/>
    <col min="2" max="2" width="49.625" style="4" customWidth="1"/>
    <col min="3" max="4" width="9" style="1"/>
    <col min="5" max="5" width="13.375" style="2" customWidth="1"/>
    <col min="6" max="6" width="18" style="2" customWidth="1"/>
    <col min="7" max="7" width="19.375" customWidth="1"/>
    <col min="8" max="8" width="18.375" style="3" customWidth="1"/>
    <col min="9" max="9" width="28.125" customWidth="1"/>
    <col min="10" max="10" width="32.375" customWidth="1"/>
    <col min="11" max="11" width="20.375" customWidth="1"/>
    <col min="12" max="12" width="46.625" customWidth="1"/>
  </cols>
  <sheetData>
    <row r="2" spans="1:13" ht="15.75">
      <c r="L2" s="20" t="s">
        <v>54</v>
      </c>
    </row>
    <row r="3" spans="1:13" ht="15.75">
      <c r="L3" s="20" t="s">
        <v>53</v>
      </c>
    </row>
    <row r="5" spans="1:13" ht="20.25">
      <c r="F5" s="180" t="s">
        <v>55</v>
      </c>
      <c r="G5" s="181"/>
      <c r="H5" s="181"/>
      <c r="I5" s="181"/>
    </row>
    <row r="6" spans="1:13" ht="20.25">
      <c r="A6" s="183" t="s">
        <v>49</v>
      </c>
      <c r="B6" s="65"/>
    </row>
    <row r="8" spans="1:13" ht="39.950000000000003" customHeight="1">
      <c r="A8" s="174" t="s">
        <v>56</v>
      </c>
      <c r="B8" s="171"/>
      <c r="C8" s="171"/>
      <c r="D8" s="171"/>
      <c r="E8" s="171"/>
    </row>
    <row r="9" spans="1:13" ht="39.950000000000003" customHeight="1">
      <c r="A9" s="66" t="s">
        <v>0</v>
      </c>
      <c r="B9" s="171"/>
      <c r="C9" s="171"/>
      <c r="D9" s="171"/>
      <c r="E9" s="171"/>
    </row>
    <row r="10" spans="1:13" ht="39.950000000000003" customHeight="1">
      <c r="A10" s="66" t="s">
        <v>1</v>
      </c>
      <c r="B10" s="171"/>
      <c r="C10" s="171"/>
      <c r="D10" s="171"/>
      <c r="E10" s="171"/>
    </row>
    <row r="13" spans="1:13">
      <c r="A13" s="67" t="s">
        <v>2</v>
      </c>
      <c r="B13" s="68" t="s">
        <v>3</v>
      </c>
      <c r="C13" s="68" t="s">
        <v>4</v>
      </c>
      <c r="D13" s="69" t="s">
        <v>5</v>
      </c>
      <c r="E13" s="70" t="s">
        <v>6</v>
      </c>
      <c r="F13" s="70" t="s">
        <v>7</v>
      </c>
      <c r="G13" s="71" t="s">
        <v>8</v>
      </c>
      <c r="H13" s="72" t="s">
        <v>9</v>
      </c>
      <c r="I13" s="71" t="s">
        <v>10</v>
      </c>
      <c r="J13" s="71" t="s">
        <v>11</v>
      </c>
      <c r="K13" s="71" t="s">
        <v>12</v>
      </c>
      <c r="L13" s="73" t="s">
        <v>13</v>
      </c>
      <c r="M13" s="74"/>
    </row>
    <row r="14" spans="1:13" s="62" customFormat="1">
      <c r="A14" s="169" t="s">
        <v>14</v>
      </c>
      <c r="B14" s="147" t="s">
        <v>46</v>
      </c>
      <c r="C14" s="148" t="s">
        <v>17</v>
      </c>
      <c r="D14" s="149">
        <v>35</v>
      </c>
      <c r="E14" s="131"/>
      <c r="F14" s="131">
        <f>Tabela35[[#This Row],[Ilość]]*Tabela35[[#This Row],[C.j. netto]]</f>
        <v>0</v>
      </c>
      <c r="G14" s="132"/>
      <c r="H14" s="133"/>
      <c r="I14" s="134"/>
      <c r="J14" s="134"/>
      <c r="K14" s="134"/>
      <c r="L14" s="135"/>
    </row>
    <row r="15" spans="1:13">
      <c r="A15" s="75"/>
      <c r="B15" s="76"/>
      <c r="C15" s="77"/>
      <c r="D15" s="77"/>
      <c r="E15" s="78"/>
      <c r="F15" s="79">
        <f>SUBTOTAL(109,Tabela35[Wartość netto])</f>
        <v>0</v>
      </c>
      <c r="G15" s="80"/>
      <c r="H15" s="81"/>
      <c r="I15" s="80"/>
      <c r="J15" s="80"/>
      <c r="K15" s="80"/>
      <c r="L15" s="63"/>
    </row>
    <row r="18" spans="1:12" ht="30">
      <c r="A18" s="82" t="s">
        <v>19</v>
      </c>
      <c r="B18" s="83"/>
    </row>
    <row r="19" spans="1:12" ht="15">
      <c r="A19" s="84" t="s">
        <v>20</v>
      </c>
      <c r="B19" s="83"/>
      <c r="L19" s="64"/>
    </row>
    <row r="20" spans="1:12" ht="15">
      <c r="A20" s="84" t="s">
        <v>21</v>
      </c>
      <c r="B20" s="83"/>
      <c r="L20" s="85" t="s">
        <v>22</v>
      </c>
    </row>
    <row r="62" ht="30" customHeight="1"/>
    <row r="63" ht="30" customHeight="1"/>
    <row r="64" ht="30" customHeight="1"/>
  </sheetData>
  <mergeCells count="4">
    <mergeCell ref="B8:E8"/>
    <mergeCell ref="B9:E9"/>
    <mergeCell ref="B10:E10"/>
    <mergeCell ref="F5:I5"/>
  </mergeCells>
  <pageMargins left="0.25" right="0.25" top="0.75" bottom="0.75" header="0.3" footer="0.3"/>
  <pageSetup paperSize="9" scale="47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E65E1-D9FB-4710-A1A9-C85244FE8271}">
  <sheetPr>
    <pageSetUpPr fitToPage="1"/>
  </sheetPr>
  <dimension ref="A2:M66"/>
  <sheetViews>
    <sheetView workbookViewId="0">
      <selection activeCell="A7" sqref="A7"/>
    </sheetView>
  </sheetViews>
  <sheetFormatPr defaultColWidth="7.625" defaultRowHeight="14.25"/>
  <cols>
    <col min="1" max="1" width="13.375" style="90" customWidth="1"/>
    <col min="2" max="2" width="47.375" style="111" customWidth="1"/>
    <col min="3" max="4" width="7.625" style="88"/>
    <col min="5" max="5" width="12.75" style="89" customWidth="1"/>
    <col min="6" max="6" width="17.25" style="89" customWidth="1"/>
    <col min="7" max="7" width="18.5" style="90" customWidth="1"/>
    <col min="8" max="8" width="17.5" style="91" customWidth="1"/>
    <col min="9" max="9" width="26.875" style="90" customWidth="1"/>
    <col min="10" max="10" width="30.875" style="90" customWidth="1"/>
    <col min="11" max="11" width="19.5" style="90" customWidth="1"/>
    <col min="12" max="12" width="44.375" style="90" customWidth="1"/>
    <col min="13" max="16384" width="7.625" style="90"/>
  </cols>
  <sheetData>
    <row r="2" spans="1:13" ht="15.75">
      <c r="L2" s="20" t="s">
        <v>54</v>
      </c>
    </row>
    <row r="3" spans="1:13" ht="15.75">
      <c r="L3" s="20" t="s">
        <v>53</v>
      </c>
    </row>
    <row r="5" spans="1:13" ht="20.25">
      <c r="F5" s="182" t="s">
        <v>55</v>
      </c>
      <c r="G5" s="181"/>
      <c r="H5" s="181"/>
      <c r="I5" s="181"/>
    </row>
    <row r="7" spans="1:13" ht="20.25">
      <c r="A7" s="184" t="s">
        <v>50</v>
      </c>
      <c r="B7" s="87"/>
    </row>
    <row r="9" spans="1:13" ht="40.15" customHeight="1">
      <c r="A9" s="175" t="s">
        <v>56</v>
      </c>
      <c r="B9" s="172"/>
      <c r="C9" s="172"/>
      <c r="D9" s="172"/>
      <c r="E9" s="172"/>
    </row>
    <row r="10" spans="1:13" ht="40.15" customHeight="1">
      <c r="A10" s="92" t="s">
        <v>0</v>
      </c>
      <c r="B10" s="172"/>
      <c r="C10" s="172"/>
      <c r="D10" s="172"/>
      <c r="E10" s="172"/>
    </row>
    <row r="11" spans="1:13" ht="40.15" customHeight="1">
      <c r="A11" s="92" t="s">
        <v>1</v>
      </c>
      <c r="B11" s="172"/>
      <c r="C11" s="172"/>
      <c r="D11" s="172"/>
      <c r="E11" s="172"/>
    </row>
    <row r="14" spans="1:13" ht="25.5">
      <c r="A14" s="93" t="s">
        <v>2</v>
      </c>
      <c r="B14" s="94" t="s">
        <v>3</v>
      </c>
      <c r="C14" s="94" t="s">
        <v>4</v>
      </c>
      <c r="D14" s="95" t="s">
        <v>5</v>
      </c>
      <c r="E14" s="96" t="s">
        <v>6</v>
      </c>
      <c r="F14" s="96" t="s">
        <v>7</v>
      </c>
      <c r="G14" s="94" t="s">
        <v>8</v>
      </c>
      <c r="H14" s="97" t="s">
        <v>9</v>
      </c>
      <c r="I14" s="94" t="s">
        <v>10</v>
      </c>
      <c r="J14" s="94" t="s">
        <v>11</v>
      </c>
      <c r="K14" s="94" t="s">
        <v>12</v>
      </c>
      <c r="L14" s="98" t="s">
        <v>13</v>
      </c>
      <c r="M14" s="99"/>
    </row>
    <row r="15" spans="1:13" s="140" customFormat="1">
      <c r="A15" s="167" t="s">
        <v>14</v>
      </c>
      <c r="B15" s="150" t="s">
        <v>33</v>
      </c>
      <c r="C15" s="152" t="s">
        <v>34</v>
      </c>
      <c r="D15" s="152">
        <v>30</v>
      </c>
      <c r="E15" s="136"/>
      <c r="F15" s="136">
        <f>Tabela41[[#This Row],[Ilość]]*Tabela41[[#This Row],[C.j. netto]]</f>
        <v>0</v>
      </c>
      <c r="G15" s="137"/>
      <c r="H15" s="138"/>
      <c r="I15" s="137"/>
      <c r="J15" s="137"/>
      <c r="K15" s="137"/>
      <c r="L15" s="139"/>
    </row>
    <row r="16" spans="1:13">
      <c r="A16" s="168" t="s">
        <v>15</v>
      </c>
      <c r="B16" s="151" t="s">
        <v>35</v>
      </c>
      <c r="C16" s="153" t="s">
        <v>34</v>
      </c>
      <c r="D16" s="154">
        <v>450</v>
      </c>
      <c r="E16" s="100"/>
      <c r="F16" s="100">
        <f>Tabela41[[#This Row],[Ilość]]*Tabela41[[#This Row],[C.j. netto]]</f>
        <v>0</v>
      </c>
      <c r="G16" s="101"/>
      <c r="H16" s="102"/>
      <c r="I16" s="101"/>
      <c r="J16" s="101"/>
      <c r="K16" s="101"/>
      <c r="L16" s="103"/>
    </row>
    <row r="17" spans="1:12">
      <c r="A17" s="104" t="s">
        <v>18</v>
      </c>
      <c r="B17" s="105"/>
      <c r="C17" s="106"/>
      <c r="D17" s="106"/>
      <c r="E17" s="107"/>
      <c r="F17" s="108">
        <f>SUBTOTAL(109,Tabela41[Wartość netto])</f>
        <v>0</v>
      </c>
      <c r="G17" s="107"/>
      <c r="H17" s="106"/>
      <c r="I17" s="107"/>
      <c r="J17" s="107"/>
      <c r="K17" s="107"/>
      <c r="L17" s="109"/>
    </row>
    <row r="19" spans="1:12" ht="28.5">
      <c r="A19" s="110" t="s">
        <v>36</v>
      </c>
      <c r="B19" s="111" t="s">
        <v>37</v>
      </c>
    </row>
    <row r="20" spans="1:12" ht="15">
      <c r="A20" s="110"/>
    </row>
    <row r="21" spans="1:12" ht="30">
      <c r="A21" s="112" t="s">
        <v>19</v>
      </c>
      <c r="B21" s="113"/>
    </row>
    <row r="22" spans="1:12" ht="15">
      <c r="A22" s="114" t="s">
        <v>20</v>
      </c>
      <c r="B22" s="113"/>
      <c r="L22" s="115"/>
    </row>
    <row r="23" spans="1:12" ht="15">
      <c r="A23" s="114" t="s">
        <v>21</v>
      </c>
      <c r="B23" s="113"/>
      <c r="L23" s="116" t="s">
        <v>22</v>
      </c>
    </row>
    <row r="64" ht="30" customHeight="1"/>
    <row r="65" ht="30" customHeight="1"/>
    <row r="66" ht="30" customHeight="1"/>
  </sheetData>
  <mergeCells count="4">
    <mergeCell ref="B9:E9"/>
    <mergeCell ref="B10:E10"/>
    <mergeCell ref="B11:E11"/>
    <mergeCell ref="F5:I5"/>
  </mergeCells>
  <pageMargins left="0.25" right="0.25" top="0.75" bottom="0.75" header="0.3" footer="0.3"/>
  <pageSetup paperSize="9" scale="49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1899C-3645-410F-BA92-C03BEDDB9986}">
  <sheetPr>
    <pageSetUpPr fitToPage="1"/>
  </sheetPr>
  <dimension ref="A4:M24"/>
  <sheetViews>
    <sheetView workbookViewId="0">
      <selection activeCell="A8" sqref="A8"/>
    </sheetView>
  </sheetViews>
  <sheetFormatPr defaultColWidth="7.625" defaultRowHeight="14.25"/>
  <cols>
    <col min="1" max="1" width="13.375" style="90" customWidth="1"/>
    <col min="2" max="2" width="47.375" style="111" customWidth="1"/>
    <col min="3" max="4" width="7.625" style="88"/>
    <col min="5" max="5" width="12.75" style="89" customWidth="1"/>
    <col min="6" max="6" width="17.25" style="89" customWidth="1"/>
    <col min="7" max="7" width="18.5" style="90" customWidth="1"/>
    <col min="8" max="8" width="17.5" style="91" customWidth="1"/>
    <col min="9" max="9" width="26.875" style="90" customWidth="1"/>
    <col min="10" max="10" width="30.875" style="90" customWidth="1"/>
    <col min="11" max="11" width="19.5" style="90" customWidth="1"/>
    <col min="12" max="12" width="44.375" style="90" customWidth="1"/>
    <col min="13" max="16384" width="7.625" style="90"/>
  </cols>
  <sheetData>
    <row r="4" spans="1:13" ht="15.75">
      <c r="L4" s="20" t="s">
        <v>54</v>
      </c>
    </row>
    <row r="5" spans="1:13" ht="15.75">
      <c r="L5" s="20" t="s">
        <v>53</v>
      </c>
    </row>
    <row r="6" spans="1:13" ht="20.25">
      <c r="G6" s="182" t="s">
        <v>55</v>
      </c>
      <c r="H6" s="181"/>
      <c r="I6" s="181"/>
      <c r="J6" s="181"/>
    </row>
    <row r="8" spans="1:13" ht="20.25">
      <c r="A8" s="184" t="s">
        <v>51</v>
      </c>
      <c r="B8" s="87"/>
    </row>
    <row r="10" spans="1:13" ht="40.15" customHeight="1">
      <c r="A10" s="175" t="s">
        <v>56</v>
      </c>
      <c r="B10" s="172"/>
      <c r="C10" s="172"/>
      <c r="D10" s="172"/>
      <c r="E10" s="172"/>
    </row>
    <row r="11" spans="1:13" ht="40.15" customHeight="1">
      <c r="A11" s="92" t="s">
        <v>0</v>
      </c>
      <c r="B11" s="172"/>
      <c r="C11" s="172"/>
      <c r="D11" s="172"/>
      <c r="E11" s="172"/>
    </row>
    <row r="12" spans="1:13" ht="40.15" customHeight="1">
      <c r="A12" s="92" t="s">
        <v>1</v>
      </c>
      <c r="B12" s="172"/>
      <c r="C12" s="172"/>
      <c r="D12" s="172"/>
      <c r="E12" s="172"/>
    </row>
    <row r="15" spans="1:13" ht="25.5">
      <c r="A15" s="93" t="s">
        <v>2</v>
      </c>
      <c r="B15" s="94" t="s">
        <v>3</v>
      </c>
      <c r="C15" s="94" t="s">
        <v>4</v>
      </c>
      <c r="D15" s="95" t="s">
        <v>5</v>
      </c>
      <c r="E15" s="96" t="s">
        <v>6</v>
      </c>
      <c r="F15" s="96" t="s">
        <v>7</v>
      </c>
      <c r="G15" s="94" t="s">
        <v>8</v>
      </c>
      <c r="H15" s="97" t="s">
        <v>9</v>
      </c>
      <c r="I15" s="94" t="s">
        <v>10</v>
      </c>
      <c r="J15" s="94" t="s">
        <v>11</v>
      </c>
      <c r="K15" s="94" t="s">
        <v>12</v>
      </c>
      <c r="L15" s="98" t="s">
        <v>13</v>
      </c>
      <c r="M15" s="99"/>
    </row>
    <row r="16" spans="1:13" s="140" customFormat="1" ht="29.25" customHeight="1">
      <c r="A16" s="165" t="s">
        <v>14</v>
      </c>
      <c r="B16" s="155" t="s">
        <v>38</v>
      </c>
      <c r="C16" s="152" t="s">
        <v>34</v>
      </c>
      <c r="D16" s="152">
        <v>40</v>
      </c>
      <c r="E16" s="136"/>
      <c r="F16" s="136">
        <f>Tabela3[[#This Row],[Ilość]]*Tabela3[[#This Row],[C.j. netto]]</f>
        <v>0</v>
      </c>
      <c r="G16" s="137"/>
      <c r="H16" s="138"/>
      <c r="I16" s="141"/>
      <c r="J16" s="137"/>
      <c r="K16" s="137"/>
      <c r="L16" s="139"/>
    </row>
    <row r="17" spans="1:12">
      <c r="A17" s="166" t="s">
        <v>15</v>
      </c>
      <c r="B17" s="156" t="s">
        <v>39</v>
      </c>
      <c r="C17" s="153" t="s">
        <v>34</v>
      </c>
      <c r="D17" s="153">
        <v>160</v>
      </c>
      <c r="E17" s="100"/>
      <c r="F17" s="100">
        <f>Tabela3[[#This Row],[Ilość]]*Tabela3[[#This Row],[C.j. netto]]</f>
        <v>0</v>
      </c>
      <c r="G17" s="101"/>
      <c r="H17" s="102"/>
      <c r="I17" s="117"/>
      <c r="J17" s="101"/>
      <c r="K17" s="101"/>
      <c r="L17" s="103"/>
    </row>
    <row r="18" spans="1:12">
      <c r="A18" s="104" t="s">
        <v>18</v>
      </c>
      <c r="B18" s="118"/>
      <c r="C18" s="106"/>
      <c r="D18" s="106"/>
      <c r="E18" s="107"/>
      <c r="F18" s="108">
        <f>SUBTOTAL(109,Tabela3[Wartość netto])</f>
        <v>0</v>
      </c>
      <c r="G18" s="107"/>
      <c r="H18" s="106"/>
      <c r="I18" s="107"/>
      <c r="J18" s="107"/>
      <c r="K18" s="107"/>
      <c r="L18" s="109"/>
    </row>
    <row r="20" spans="1:12" ht="28.5">
      <c r="A20" s="110" t="s">
        <v>36</v>
      </c>
      <c r="B20" s="111" t="s">
        <v>40</v>
      </c>
    </row>
    <row r="21" spans="1:12" ht="15">
      <c r="A21" s="110"/>
    </row>
    <row r="22" spans="1:12" ht="30" customHeight="1">
      <c r="A22" s="112" t="s">
        <v>19</v>
      </c>
      <c r="B22" s="113"/>
    </row>
    <row r="23" spans="1:12" ht="30" customHeight="1">
      <c r="A23" s="114" t="s">
        <v>20</v>
      </c>
      <c r="B23" s="113"/>
      <c r="L23" s="115"/>
    </row>
    <row r="24" spans="1:12" ht="30" customHeight="1">
      <c r="A24" s="114" t="s">
        <v>21</v>
      </c>
      <c r="B24" s="113"/>
      <c r="L24" s="116" t="s">
        <v>22</v>
      </c>
    </row>
  </sheetData>
  <mergeCells count="4">
    <mergeCell ref="B10:E10"/>
    <mergeCell ref="B11:E11"/>
    <mergeCell ref="B12:E12"/>
    <mergeCell ref="G6:J6"/>
  </mergeCells>
  <pageMargins left="0.25" right="0.25" top="0.75" bottom="0.75" header="0.3" footer="0.3"/>
  <pageSetup paperSize="9" scale="49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0E77-68B4-4037-B3C2-9D4EAC500870}">
  <sheetPr>
    <pageSetUpPr fitToPage="1"/>
  </sheetPr>
  <dimension ref="A1:M62"/>
  <sheetViews>
    <sheetView tabSelected="1" workbookViewId="0">
      <selection activeCell="A7" sqref="A7"/>
    </sheetView>
  </sheetViews>
  <sheetFormatPr defaultColWidth="7.625" defaultRowHeight="14.25"/>
  <cols>
    <col min="1" max="1" width="13.375" style="90" customWidth="1"/>
    <col min="2" max="2" width="47.375" style="111" customWidth="1"/>
    <col min="3" max="4" width="7.625" style="88"/>
    <col min="5" max="5" width="12.75" style="89" customWidth="1"/>
    <col min="6" max="6" width="17.25" style="89" customWidth="1"/>
    <col min="7" max="7" width="18.5" style="90" customWidth="1"/>
    <col min="8" max="8" width="17.5" style="91" customWidth="1"/>
    <col min="9" max="9" width="26.875" style="90" customWidth="1"/>
    <col min="10" max="10" width="30.875" style="90" customWidth="1"/>
    <col min="11" max="11" width="19.5" style="90" customWidth="1"/>
    <col min="12" max="12" width="44.375" style="90" customWidth="1"/>
    <col min="13" max="16384" width="7.625" style="90"/>
  </cols>
  <sheetData>
    <row r="1" spans="1:13" ht="15">
      <c r="A1" s="86"/>
      <c r="B1" s="119"/>
    </row>
    <row r="2" spans="1:13" ht="15">
      <c r="A2" s="86"/>
      <c r="B2" s="119"/>
    </row>
    <row r="3" spans="1:13" ht="15.75">
      <c r="A3" s="86"/>
      <c r="B3" s="119"/>
      <c r="L3" s="20" t="s">
        <v>54</v>
      </c>
    </row>
    <row r="4" spans="1:13" ht="15.75">
      <c r="A4" s="86"/>
      <c r="B4" s="119"/>
      <c r="L4" s="20" t="s">
        <v>53</v>
      </c>
    </row>
    <row r="5" spans="1:13" ht="20.25">
      <c r="A5" s="86"/>
      <c r="B5" s="119"/>
      <c r="F5" s="182" t="s">
        <v>55</v>
      </c>
      <c r="G5" s="181"/>
      <c r="H5" s="181"/>
      <c r="I5" s="181"/>
    </row>
    <row r="6" spans="1:13" ht="15">
      <c r="A6" s="86"/>
      <c r="B6" s="119"/>
    </row>
    <row r="7" spans="1:13" ht="20.25">
      <c r="A7" s="184" t="s">
        <v>52</v>
      </c>
      <c r="B7" s="119"/>
    </row>
    <row r="9" spans="1:13" ht="40.15" customHeight="1">
      <c r="A9" s="175" t="s">
        <v>56</v>
      </c>
      <c r="B9" s="172"/>
      <c r="C9" s="172"/>
      <c r="D9" s="172"/>
      <c r="E9" s="172"/>
    </row>
    <row r="10" spans="1:13" ht="40.15" customHeight="1">
      <c r="A10" s="92" t="s">
        <v>0</v>
      </c>
      <c r="B10" s="172"/>
      <c r="C10" s="172"/>
      <c r="D10" s="172"/>
      <c r="E10" s="172"/>
    </row>
    <row r="11" spans="1:13" ht="40.15" customHeight="1">
      <c r="A11" s="92" t="s">
        <v>1</v>
      </c>
      <c r="B11" s="172"/>
      <c r="C11" s="172"/>
      <c r="D11" s="172"/>
      <c r="E11" s="172"/>
    </row>
    <row r="14" spans="1:13" ht="25.5">
      <c r="A14" s="93" t="s">
        <v>2</v>
      </c>
      <c r="B14" s="94" t="s">
        <v>3</v>
      </c>
      <c r="C14" s="94" t="s">
        <v>4</v>
      </c>
      <c r="D14" s="95" t="s">
        <v>5</v>
      </c>
      <c r="E14" s="96" t="s">
        <v>6</v>
      </c>
      <c r="F14" s="96" t="s">
        <v>7</v>
      </c>
      <c r="G14" s="94" t="s">
        <v>8</v>
      </c>
      <c r="H14" s="97" t="s">
        <v>9</v>
      </c>
      <c r="I14" s="94" t="s">
        <v>10</v>
      </c>
      <c r="J14" s="94" t="s">
        <v>11</v>
      </c>
      <c r="K14" s="94" t="s">
        <v>12</v>
      </c>
      <c r="L14" s="98" t="s">
        <v>13</v>
      </c>
      <c r="M14" s="99"/>
    </row>
    <row r="15" spans="1:13" s="145" customFormat="1" ht="25.5">
      <c r="A15" s="163" t="s">
        <v>14</v>
      </c>
      <c r="B15" s="157" t="s">
        <v>41</v>
      </c>
      <c r="C15" s="158" t="s">
        <v>45</v>
      </c>
      <c r="D15" s="158">
        <v>36</v>
      </c>
      <c r="E15" s="142"/>
      <c r="F15" s="142">
        <f>Tabela13[[#This Row],[Ilość]]*Tabela13[[#This Row],[C.j. netto]]</f>
        <v>0</v>
      </c>
      <c r="G15" s="143"/>
      <c r="H15" s="144"/>
      <c r="I15" s="143"/>
      <c r="J15" s="143"/>
      <c r="K15" s="143"/>
      <c r="L15" s="143"/>
    </row>
    <row r="16" spans="1:13" s="123" customFormat="1" ht="25.5">
      <c r="A16" s="164" t="s">
        <v>15</v>
      </c>
      <c r="B16" s="159" t="s">
        <v>42</v>
      </c>
      <c r="C16" s="160" t="s">
        <v>45</v>
      </c>
      <c r="D16" s="160">
        <v>36</v>
      </c>
      <c r="E16" s="120"/>
      <c r="F16" s="120">
        <f>Tabela13[[#This Row],[Ilość]]*Tabela13[[#This Row],[C.j. netto]]</f>
        <v>0</v>
      </c>
      <c r="G16" s="121"/>
      <c r="H16" s="122"/>
      <c r="I16" s="121"/>
      <c r="J16" s="121"/>
      <c r="K16" s="121"/>
      <c r="L16" s="121"/>
    </row>
    <row r="17" spans="1:12" s="145" customFormat="1" ht="25.5">
      <c r="A17" s="163" t="s">
        <v>16</v>
      </c>
      <c r="B17" s="157" t="s">
        <v>43</v>
      </c>
      <c r="C17" s="158" t="s">
        <v>45</v>
      </c>
      <c r="D17" s="158">
        <v>16</v>
      </c>
      <c r="E17" s="142"/>
      <c r="F17" s="142">
        <f>Tabela13[[#This Row],[Ilość]]*Tabela13[[#This Row],[C.j. netto]]</f>
        <v>0</v>
      </c>
      <c r="G17" s="143"/>
      <c r="H17" s="144"/>
      <c r="I17" s="143"/>
      <c r="J17" s="143"/>
      <c r="K17" s="143"/>
      <c r="L17" s="143"/>
    </row>
    <row r="18" spans="1:12" s="123" customFormat="1" ht="25.5">
      <c r="A18" s="164" t="s">
        <v>24</v>
      </c>
      <c r="B18" s="159" t="s">
        <v>44</v>
      </c>
      <c r="C18" s="160" t="s">
        <v>45</v>
      </c>
      <c r="D18" s="160">
        <v>16</v>
      </c>
      <c r="E18" s="146"/>
      <c r="F18" s="120">
        <f>Tabela13[[#This Row],[Ilość]]*Tabela13[[#This Row],[C.j. netto]]</f>
        <v>0</v>
      </c>
      <c r="G18" s="121"/>
      <c r="H18" s="122"/>
      <c r="I18" s="121"/>
      <c r="J18" s="121"/>
      <c r="K18" s="121"/>
      <c r="L18" s="121"/>
    </row>
    <row r="19" spans="1:12" ht="15">
      <c r="A19" s="124" t="s">
        <v>18</v>
      </c>
      <c r="B19" s="161"/>
      <c r="C19" s="162"/>
      <c r="D19" s="162"/>
      <c r="E19" s="126"/>
      <c r="F19" s="127">
        <f>SUBTOTAL(109,Tabela13[Wartość netto])</f>
        <v>0</v>
      </c>
      <c r="G19" s="126"/>
      <c r="H19" s="125"/>
      <c r="I19" s="126"/>
      <c r="J19" s="126"/>
      <c r="K19" s="126"/>
      <c r="L19" s="126"/>
    </row>
    <row r="20" spans="1:12">
      <c r="A20" s="128"/>
      <c r="B20" s="129"/>
      <c r="E20" s="90"/>
      <c r="F20" s="130"/>
      <c r="H20" s="88"/>
    </row>
    <row r="21" spans="1:12" ht="28.5">
      <c r="A21" s="110" t="s">
        <v>36</v>
      </c>
      <c r="B21" s="111" t="s">
        <v>37</v>
      </c>
      <c r="E21" s="90"/>
      <c r="F21" s="130"/>
      <c r="H21" s="88"/>
    </row>
    <row r="22" spans="1:12">
      <c r="A22" s="128"/>
      <c r="B22" s="129"/>
      <c r="E22" s="90"/>
      <c r="F22" s="130"/>
      <c r="H22" s="88"/>
    </row>
    <row r="23" spans="1:12" ht="30">
      <c r="A23" s="112" t="s">
        <v>19</v>
      </c>
      <c r="B23" s="113"/>
    </row>
    <row r="24" spans="1:12" ht="15">
      <c r="A24" s="114" t="s">
        <v>20</v>
      </c>
      <c r="B24" s="113"/>
      <c r="L24" s="115"/>
    </row>
    <row r="25" spans="1:12" ht="15">
      <c r="A25" s="114" t="s">
        <v>21</v>
      </c>
      <c r="B25" s="113"/>
      <c r="L25" s="116" t="s">
        <v>22</v>
      </c>
    </row>
    <row r="59" ht="30" customHeight="1"/>
    <row r="60" ht="30" customHeight="1"/>
    <row r="61" ht="30" customHeight="1"/>
    <row r="62" ht="30" customHeight="1"/>
  </sheetData>
  <mergeCells count="4">
    <mergeCell ref="B9:E9"/>
    <mergeCell ref="B10:E10"/>
    <mergeCell ref="B11:E11"/>
    <mergeCell ref="F5:I5"/>
  </mergeCells>
  <pageMargins left="0.25" right="0.25" top="0.75" bottom="0.75" header="0.3" footer="0.3"/>
  <pageSetup paperSize="9" scale="4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Część nr 1</vt:lpstr>
      <vt:lpstr>Część nr 2</vt:lpstr>
      <vt:lpstr>Część 3</vt:lpstr>
      <vt:lpstr>Część 4</vt:lpstr>
      <vt:lpstr>Część 5</vt:lpstr>
      <vt:lpstr>Część 6</vt:lpstr>
      <vt:lpstr>'Część 3'!Obszar_wydruku</vt:lpstr>
      <vt:lpstr>'Część 4'!Obszar_wydruku</vt:lpstr>
      <vt:lpstr>'Część 5'!Obszar_wydruku</vt:lpstr>
      <vt:lpstr>'Część 6'!Obszar_wydruku</vt:lpstr>
      <vt:lpstr>'Część nr 1'!Obszar_wydruku</vt:lpstr>
      <vt:lpstr>'Część nr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Bochniarz</dc:creator>
  <cp:lastModifiedBy>Tomasz Telesz</cp:lastModifiedBy>
  <cp:lastPrinted>2026-08-28T06:29:48Z</cp:lastPrinted>
  <dcterms:created xsi:type="dcterms:W3CDTF">2024-11-21T08:33:18Z</dcterms:created>
  <dcterms:modified xsi:type="dcterms:W3CDTF">2026-08-28T06:34:04Z</dcterms:modified>
</cp:coreProperties>
</file>